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กลุ่มงานวิชาการ\ร.ร. จะโหนงพิทยาคม\วิชาการ\รายชื่อนักเรียน\รายชื่อนักเรียนปี 2565\"/>
    </mc:Choice>
  </mc:AlternateContent>
  <bookViews>
    <workbookView xWindow="996" yWindow="0" windowWidth="15828" windowHeight="8340" tabRatio="870" activeTab="9"/>
  </bookViews>
  <sheets>
    <sheet name="ม.1.1-2565" sheetId="63" r:id="rId1"/>
    <sheet name="ม.1.2-2565" sheetId="62" r:id="rId2"/>
    <sheet name="ม.2.1-2565" sheetId="58" r:id="rId3"/>
    <sheet name="ม.2.2-2565" sheetId="57" r:id="rId4"/>
    <sheet name="ม.3.1-2565" sheetId="48" r:id="rId5"/>
    <sheet name="ม.3.2-2565" sheetId="47" r:id="rId6"/>
    <sheet name="ม.4-2565" sheetId="61" r:id="rId7"/>
    <sheet name="ม.5-2565" sheetId="56" r:id="rId8"/>
    <sheet name="ม6-2565" sheetId="25" r:id="rId9"/>
    <sheet name="ยอดรวม 2565" sheetId="60" r:id="rId10"/>
    <sheet name="ยอดรวม2564" sheetId="59" r:id="rId11"/>
  </sheets>
  <calcPr calcId="152511"/>
</workbook>
</file>

<file path=xl/calcChain.xml><?xml version="1.0" encoding="utf-8"?>
<calcChain xmlns="http://schemas.openxmlformats.org/spreadsheetml/2006/main">
  <c r="I14" i="60" l="1"/>
  <c r="H14" i="60"/>
  <c r="I13" i="60"/>
  <c r="H13" i="60"/>
  <c r="I12" i="60"/>
  <c r="H12" i="60"/>
  <c r="I10" i="60"/>
  <c r="H10" i="60"/>
  <c r="I9" i="60"/>
  <c r="H9" i="60"/>
  <c r="I8" i="60"/>
  <c r="H8" i="60"/>
  <c r="I7" i="60"/>
  <c r="H7" i="60"/>
  <c r="I6" i="60"/>
  <c r="H6" i="60"/>
  <c r="I5" i="60"/>
  <c r="H5" i="60"/>
  <c r="J14" i="60" l="1"/>
  <c r="K14" i="60" s="1"/>
  <c r="J9" i="60"/>
  <c r="J13" i="60"/>
  <c r="K13" i="60" s="1"/>
  <c r="J6" i="60"/>
  <c r="J7" i="60"/>
  <c r="J10" i="60"/>
  <c r="J12" i="60" l="1"/>
  <c r="K12" i="60" s="1"/>
  <c r="K15" i="60" s="1"/>
  <c r="J8" i="60"/>
  <c r="K7" i="60" s="1"/>
  <c r="I11" i="60"/>
  <c r="K9" i="60"/>
  <c r="H11" i="60"/>
  <c r="I15" i="60"/>
  <c r="J5" i="60"/>
  <c r="H15" i="60"/>
  <c r="E22" i="25"/>
  <c r="F17" i="56"/>
  <c r="E18" i="61"/>
  <c r="E26" i="47"/>
  <c r="E34" i="48"/>
  <c r="E24" i="57"/>
  <c r="E25" i="58"/>
  <c r="E26" i="62"/>
  <c r="J15" i="60" l="1"/>
  <c r="I16" i="60"/>
  <c r="J11" i="60"/>
  <c r="J16" i="60" s="1"/>
  <c r="H16" i="60"/>
  <c r="K5" i="60"/>
  <c r="K11" i="60" l="1"/>
  <c r="K16" i="60" s="1"/>
  <c r="C19" i="61"/>
  <c r="D5" i="60" l="1"/>
  <c r="C27" i="62"/>
  <c r="D6" i="60" s="1"/>
  <c r="C27" i="63"/>
  <c r="E5" i="60" l="1"/>
  <c r="E12" i="60"/>
  <c r="C15" i="60" l="1"/>
  <c r="B15" i="60"/>
  <c r="C30" i="60"/>
  <c r="B30" i="60"/>
  <c r="B26" i="60"/>
  <c r="C26" i="60"/>
  <c r="C11" i="60" l="1"/>
  <c r="C16" i="60" s="1"/>
  <c r="B11" i="60"/>
  <c r="B16" i="60" s="1"/>
  <c r="C31" i="60"/>
  <c r="B31" i="60"/>
  <c r="C29" i="59"/>
  <c r="D29" i="59"/>
  <c r="E29" i="59" s="1"/>
  <c r="B29" i="59"/>
  <c r="C28" i="59"/>
  <c r="B28" i="59"/>
  <c r="C27" i="59"/>
  <c r="B27" i="59"/>
  <c r="C25" i="59"/>
  <c r="B25" i="59"/>
  <c r="C24" i="59"/>
  <c r="D24" i="59"/>
  <c r="B24" i="59"/>
  <c r="C23" i="59"/>
  <c r="B23" i="59"/>
  <c r="C22" i="59"/>
  <c r="B22" i="59"/>
  <c r="C21" i="59"/>
  <c r="B21" i="59"/>
  <c r="C20" i="59"/>
  <c r="B20" i="59"/>
  <c r="B30" i="59" l="1"/>
  <c r="C30" i="59"/>
  <c r="C26" i="59"/>
  <c r="B26" i="59"/>
  <c r="B31" i="59" l="1"/>
  <c r="C31" i="59"/>
  <c r="J14" i="59"/>
  <c r="K14" i="59" s="1"/>
  <c r="J5" i="59"/>
  <c r="J6" i="59" l="1"/>
  <c r="K5" i="59" s="1"/>
  <c r="J8" i="59"/>
  <c r="J9" i="59"/>
  <c r="J12" i="59"/>
  <c r="K12" i="59" s="1"/>
  <c r="J13" i="59"/>
  <c r="I15" i="59"/>
  <c r="K13" i="59"/>
  <c r="H15" i="59"/>
  <c r="J10" i="59"/>
  <c r="I11" i="59"/>
  <c r="H11" i="59"/>
  <c r="J7" i="59"/>
  <c r="K15" i="59" l="1"/>
  <c r="J15" i="59"/>
  <c r="K9" i="59"/>
  <c r="I16" i="59"/>
  <c r="H16" i="59"/>
  <c r="J11" i="59"/>
  <c r="J16" i="59" s="1"/>
  <c r="K7" i="59"/>
  <c r="K11" i="59" s="1"/>
  <c r="K16" i="59" l="1"/>
  <c r="C25" i="57"/>
  <c r="D8" i="60" s="1"/>
  <c r="C26" i="58"/>
  <c r="D7" i="60" s="1"/>
  <c r="D21" i="59" l="1"/>
  <c r="D20" i="59"/>
  <c r="C18" i="56"/>
  <c r="D27" i="59" l="1"/>
  <c r="D13" i="60"/>
  <c r="E20" i="59"/>
  <c r="E7" i="60"/>
  <c r="E27" i="59"/>
  <c r="E13" i="60" l="1"/>
  <c r="C28" i="47" l="1"/>
  <c r="D10" i="60" s="1"/>
  <c r="C35" i="48"/>
  <c r="D9" i="60" s="1"/>
  <c r="D23" i="59" l="1"/>
  <c r="D22" i="59"/>
  <c r="D25" i="59"/>
  <c r="E24" i="59" s="1"/>
  <c r="E22" i="59" l="1"/>
  <c r="E26" i="59" s="1"/>
  <c r="E9" i="60"/>
  <c r="D11" i="60"/>
  <c r="E26" i="60"/>
  <c r="D26" i="60"/>
  <c r="D26" i="59"/>
  <c r="C23" i="25"/>
  <c r="D14" i="60" s="1"/>
  <c r="E14" i="60" l="1"/>
  <c r="E15" i="60" s="1"/>
  <c r="D15" i="60"/>
  <c r="D16" i="60" s="1"/>
  <c r="E11" i="60"/>
  <c r="D28" i="59"/>
  <c r="E28" i="59" s="1"/>
  <c r="E30" i="59" s="1"/>
  <c r="E31" i="59" s="1"/>
  <c r="D30" i="59" l="1"/>
  <c r="D31" i="59" s="1"/>
  <c r="E16" i="60"/>
  <c r="E30" i="60"/>
  <c r="E31" i="60" s="1"/>
  <c r="D30" i="60"/>
  <c r="D31" i="60" s="1"/>
</calcChain>
</file>

<file path=xl/sharedStrings.xml><?xml version="1.0" encoding="utf-8"?>
<sst xmlns="http://schemas.openxmlformats.org/spreadsheetml/2006/main" count="404" uniqueCount="193">
  <si>
    <t>เลขที่</t>
  </si>
  <si>
    <t>เลขประจำตัว</t>
  </si>
  <si>
    <t xml:space="preserve">ชื่อ  -  สกุล   </t>
  </si>
  <si>
    <t>ม.1/1</t>
  </si>
  <si>
    <t>ม.1/2</t>
  </si>
  <si>
    <t>ม.2/1</t>
  </si>
  <si>
    <t>ม.2/2</t>
  </si>
  <si>
    <t>ม.3/1</t>
  </si>
  <si>
    <t>ม.4</t>
  </si>
  <si>
    <t>ม.5</t>
  </si>
  <si>
    <t>ม.6</t>
  </si>
  <si>
    <t>รวม</t>
  </si>
  <si>
    <t>ช</t>
  </si>
  <si>
    <t>ญ</t>
  </si>
  <si>
    <t>ม.3/2</t>
  </si>
  <si>
    <t>ชั้น</t>
  </si>
  <si>
    <t>ชาย</t>
  </si>
  <si>
    <t>หญิง</t>
  </si>
  <si>
    <t>ศิลป์</t>
  </si>
  <si>
    <t>วิทย์</t>
  </si>
  <si>
    <t>เด็กชายตรีวิทย์  รัตนะไชย</t>
  </si>
  <si>
    <t>เด็กชายทินนภัส   ทองมาก</t>
  </si>
  <si>
    <t>เด็กชายปิยภัทร  กองขาว</t>
  </si>
  <si>
    <t>เด็กชายเมธาสิทธิ์  ผอมแก้ว</t>
  </si>
  <si>
    <t>เด็กชายวรเมธ   ทองเพชร</t>
  </si>
  <si>
    <t>เด็กหญิงเเววตา  ละคร</t>
  </si>
  <si>
    <t>เด็กหญิงจีรวรรณ  คงจันทร์</t>
  </si>
  <si>
    <t>เด็กหญิงจีรวรรณ  เอียดเสน</t>
  </si>
  <si>
    <t>เด็กหญิงฉัตรพร  รักนิ่ม</t>
  </si>
  <si>
    <t>เด็กหญิงณัฏฐนิชา  ดำตีบ</t>
  </si>
  <si>
    <t>เด็กหญิงนันท์ภัส  ทองพรหม</t>
  </si>
  <si>
    <t>เด็กหญิงพัชรีย์  รักษ์ทอง</t>
  </si>
  <si>
    <t>เด็กหญิงรุ่งทิวา  เพ็ญเนตร</t>
  </si>
  <si>
    <t>เด็กหญิงลักขณา  แสนสุข</t>
  </si>
  <si>
    <t>เด็กหญิงศิมากร  หนูช่วย</t>
  </si>
  <si>
    <t>เด็กหญิงศุภรัสมิ์  บำรุงเมือง</t>
  </si>
  <si>
    <t>เด็กหญิงสรสวรรค์  ถือเถี้ยน</t>
  </si>
  <si>
    <t>เด็กหญิงอังคณา  ขาวสั้น</t>
  </si>
  <si>
    <t>เด็กชายคุณากร  พรหมสุนทร</t>
  </si>
  <si>
    <t>เด็กชายชลันธร  ทองแก้ว</t>
  </si>
  <si>
    <t>เด็กชายธนวัฒน์  จันทะสะเร</t>
  </si>
  <si>
    <t>เด็กชายธันวา  ยะวอ</t>
  </si>
  <si>
    <t>เด็กชายพชรกฤษ   แก้วเพชร</t>
  </si>
  <si>
    <t>เด็กชายเรวัต  อ่อนคูณ</t>
  </si>
  <si>
    <t>เด็กชายเอกภวิษย์  สีสวนแก้ว</t>
  </si>
  <si>
    <t>เด็กหญิงเกวลี  สุวาโร</t>
  </si>
  <si>
    <t>เด็กหญิงนาเซีย  เอียดวารี</t>
  </si>
  <si>
    <t>เด็กหญิงเบญญาภา  ปิ่นแก้ว</t>
  </si>
  <si>
    <t>เด็กหญิงศศิพิมพ์​  รักษ์​ทอง</t>
  </si>
  <si>
    <t>แผนวิทย์</t>
  </si>
  <si>
    <t>แผนศิลป์</t>
  </si>
  <si>
    <t>นายศรวิธย์  นวลหอ</t>
  </si>
  <si>
    <t>นายศุภกร  จันทร</t>
  </si>
  <si>
    <t>นางสาวเกสรา  มณีรัตน์</t>
  </si>
  <si>
    <t>นางสาวธิติพร  หนูมนต์</t>
  </si>
  <si>
    <t>นางสาวนลินี  ร่มแก้ว</t>
  </si>
  <si>
    <t>นางสาววทันยา  คงทอง</t>
  </si>
  <si>
    <t>นางสาวพรวดี  มุสิด</t>
  </si>
  <si>
    <t>นางสาววรัญญา  เครืออนันท์</t>
  </si>
  <si>
    <t>นายผดุงเกียรติ  แก้วมุสิก</t>
  </si>
  <si>
    <t>นางสาวเกสรา จันทศรี</t>
  </si>
  <si>
    <t>นางสาวเสาวลักษณ์   อยู่เย็น</t>
  </si>
  <si>
    <r>
      <rPr>
        <b/>
        <sz val="16"/>
        <color indexed="8"/>
        <rFont val="TH SarabunPSK"/>
        <family val="2"/>
      </rPr>
      <t>ครูประจำชั้น</t>
    </r>
    <r>
      <rPr>
        <sz val="16"/>
        <color indexed="8"/>
        <rFont val="TH SarabunPSK"/>
        <family val="2"/>
      </rPr>
      <t xml:space="preserve">  นางนิตชรา  ชฎากรณ์   นายพลากร  พวงสุวรรณ </t>
    </r>
  </si>
  <si>
    <r>
      <rPr>
        <b/>
        <sz val="16"/>
        <color indexed="8"/>
        <rFont val="TH SarabunPSK"/>
        <family val="2"/>
      </rPr>
      <t>ครูประจำชั้น</t>
    </r>
    <r>
      <rPr>
        <sz val="16"/>
        <color indexed="8"/>
        <rFont val="TH SarabunPSK"/>
        <family val="2"/>
      </rPr>
      <t xml:space="preserve">   นางทวีพร  หนูสวัสดิ์  นางสาวสมสุข  สันมาแอ</t>
    </r>
  </si>
  <si>
    <t>จำนวนนักเรียน(มีตัว)ปีการศึกษา 2564</t>
  </si>
  <si>
    <t>นายจอมพล  สุขทอง</t>
  </si>
  <si>
    <t>นายภูมินันท์  จันมณี</t>
  </si>
  <si>
    <t>นางสาวกอแก้ว  จันทรปาน</t>
  </si>
  <si>
    <t>นางสาวธัญจิรา  หนูพินิจ</t>
  </si>
  <si>
    <t>นางสาวภัทรมล  ไชยะ</t>
  </si>
  <si>
    <t>นางสาววรนุช  ไชยพุฒ</t>
  </si>
  <si>
    <t>นางสาวกนกพร  ศรีไชย</t>
  </si>
  <si>
    <t>เด็กชายจักรชัย  เพชรสุวรรณ</t>
  </si>
  <si>
    <t>เด็กชายภานุวัชร  อดิสรธนเดช</t>
  </si>
  <si>
    <t>เด็กชายวงศกร  ขาวสั้น</t>
  </si>
  <si>
    <t>เด็กชายวิศวะ  มินเกตุ</t>
  </si>
  <si>
    <t>เด็กชายอติเทพ  จารุธรรม</t>
  </si>
  <si>
    <t>เด็กชายอาทิตย์  กุลชุมภู</t>
  </si>
  <si>
    <t>เด็กหญิงณัฏฐณิชา  แก้ววิชิต</t>
  </si>
  <si>
    <t>เด็กหญิงนฤมล  จันดำ</t>
  </si>
  <si>
    <t>เด็กหญิงรสสุคนธ์  หนูช่วย</t>
  </si>
  <si>
    <t>เด็กหญิงวารีกุล  หนูคูขุด</t>
  </si>
  <si>
    <t>เด็กชายปฏิพัทธ์  นพรัตน์</t>
  </si>
  <si>
    <t>เด็กหญิงเกศริน  ถินะผจญ</t>
  </si>
  <si>
    <t>เด็กหญิงศรัณย์ยา  แก้วเพชร</t>
  </si>
  <si>
    <t>เด็กหญิงสุพัตรา​  สีเสือ</t>
  </si>
  <si>
    <t>เด็กหญิงอนุธิดา  ขุนอักษร</t>
  </si>
  <si>
    <t>เด็กหญิงโศภัชชา  พิชญาวัตร</t>
  </si>
  <si>
    <t>เด็กหญิงธารณมัย  นวลหอ</t>
  </si>
  <si>
    <t>เด็กชายศุภกร  พรหมมา</t>
  </si>
  <si>
    <t>เด็กชายวรวัฒน์  เทพเอียด</t>
  </si>
  <si>
    <t>เด็กหญิงวรัทยา  หนูมิตร</t>
  </si>
  <si>
    <r>
      <rPr>
        <b/>
        <sz val="16"/>
        <color indexed="8"/>
        <rFont val="TH SarabunPSK"/>
        <family val="2"/>
      </rPr>
      <t>ครูประจำชั้น</t>
    </r>
    <r>
      <rPr>
        <sz val="16"/>
        <color indexed="8"/>
        <rFont val="TH SarabunPSK"/>
        <family val="2"/>
      </rPr>
      <t xml:space="preserve">  นางพนิดา  วิทยะพงศ์   นางสาวนูรฟาติฮ๊ะ  โตะ </t>
    </r>
  </si>
  <si>
    <t>เด็กหญิงกรรณิการ์  ลาสุเล</t>
  </si>
  <si>
    <t>เด็กชายณพกร  แซ่ลิ่ม</t>
  </si>
  <si>
    <t>รวม ม.ต้น</t>
  </si>
  <si>
    <t>รวม ม.ปลาย</t>
  </si>
  <si>
    <t>นางสาวศุภิสรา  มีชาติ</t>
  </si>
  <si>
    <t xml:space="preserve">ข้อมูล ณ วันที่ 10 มิถุนายน 2564                    </t>
  </si>
  <si>
    <t>เด็กชายณัฐกิตติ์ เหล็กแดง</t>
  </si>
  <si>
    <t>เด็กชายวงศกร  แก้วสุข</t>
  </si>
  <si>
    <t>นายธีรเดช  ทองนาค</t>
  </si>
  <si>
    <t>เด็กชายพีรวิชญ์  รอดเมือง</t>
  </si>
  <si>
    <t>เด็กหญิงจุรีรัตน์  รัตนสิมวงษ์</t>
  </si>
  <si>
    <t xml:space="preserve">ข้อมูล ณ วันที่ 2  สิงหาคม  2564                    </t>
  </si>
  <si>
    <t xml:space="preserve">ข้อมูล ณ วันที่ 2  พฤศจิกายน  2564                    </t>
  </si>
  <si>
    <t>จำนวนนักเรียน(มีตัว)ปีการศึกษา 2565</t>
  </si>
  <si>
    <t>นางสาวประภานิช  สารบัณ</t>
  </si>
  <si>
    <t xml:space="preserve"> ชั้นมัธยมศึกษาปีที่  4  ปีการศึกษา 2565</t>
  </si>
  <si>
    <r>
      <rPr>
        <b/>
        <sz val="16"/>
        <color indexed="8"/>
        <rFont val="TH SarabunPSK"/>
        <family val="2"/>
      </rPr>
      <t>ครูประจำชั้น</t>
    </r>
    <r>
      <rPr>
        <sz val="16"/>
        <color indexed="8"/>
        <rFont val="TH SarabunPSK"/>
        <family val="2"/>
      </rPr>
      <t xml:space="preserve">    นายพิเชษฐ์  บำบัดทุกข์  นางนันท์นภัส จันทสโร</t>
    </r>
  </si>
  <si>
    <t xml:space="preserve"> ชั้นมัธยมศึกษาปีที่ 6   ปีการศึกษา 2565</t>
  </si>
  <si>
    <r>
      <rPr>
        <b/>
        <sz val="16"/>
        <color indexed="8"/>
        <rFont val="TH SarabunPSK"/>
        <family val="2"/>
      </rPr>
      <t>ครูประจำชั้น</t>
    </r>
    <r>
      <rPr>
        <sz val="16"/>
        <color indexed="8"/>
        <rFont val="TH SarabunPSK"/>
        <family val="2"/>
      </rPr>
      <t xml:space="preserve">    นางอาภรณ์  แก้ววิชิต  นางปราณี  นิลวงศ์</t>
    </r>
  </si>
  <si>
    <t xml:space="preserve"> ชั้นมัธยมศึกษาปีที่  5  ปีการศึกษา 2565</t>
  </si>
  <si>
    <r>
      <rPr>
        <b/>
        <sz val="16"/>
        <color indexed="8"/>
        <rFont val="TH SarabunPSK"/>
        <family val="2"/>
      </rPr>
      <t>ครูประจำชั้น</t>
    </r>
    <r>
      <rPr>
        <sz val="16"/>
        <color indexed="8"/>
        <rFont val="TH SarabunPSK"/>
        <family val="2"/>
      </rPr>
      <t xml:space="preserve">     นางสาวดาริน  สังด้วงยาง  นางสาวพินันท์ญา  เกื้อเพชรแก้ว</t>
    </r>
  </si>
  <si>
    <r>
      <rPr>
        <b/>
        <sz val="16"/>
        <rFont val="TH SarabunPSK"/>
        <family val="2"/>
      </rPr>
      <t>ครูประจำชั้น</t>
    </r>
    <r>
      <rPr>
        <sz val="16"/>
        <rFont val="TH SarabunPSK"/>
        <family val="2"/>
      </rPr>
      <t xml:space="preserve">  นางสมหมาย  เพ็งแก้ว  นายสมพร  หลักทรัพย์</t>
    </r>
  </si>
  <si>
    <t xml:space="preserve"> ชั้นมัธยมศึกษาปีที่  2/1   ปีการศึกษา 2565</t>
  </si>
  <si>
    <t xml:space="preserve"> ชั้นมัธยมศึกษาปีที่  1/1   ปีการศึกษา 2565</t>
  </si>
  <si>
    <t>เด็กชายจิรพงศ์  เพชรสุวรรณ</t>
  </si>
  <si>
    <t>เด็กชายอภินันท์  ผอมแก้ว</t>
  </si>
  <si>
    <t>เด็กชายรัชพล  แก้วเพ็ชร</t>
  </si>
  <si>
    <t>เด็กชายธราเทพ  ไชยหลี</t>
  </si>
  <si>
    <t>เด็กชายจิรายุ  วาระหัส</t>
  </si>
  <si>
    <t>เด็กชายเจตพงษ์  คงปาน</t>
  </si>
  <si>
    <t>เด็กหญิงธฤดี  แก้วหนู</t>
  </si>
  <si>
    <t>เด็กหญิงธวัลรัตน์  จำรัสโภค</t>
  </si>
  <si>
    <t>เด็กหญิงพีรดา  หวัดเพชร</t>
  </si>
  <si>
    <t>เด็กหญิงพลอยปภัส  หิรัญวิริยะ</t>
  </si>
  <si>
    <t>เด็กหญิงพิไลพร  แก้วศรีพรม</t>
  </si>
  <si>
    <t>เด็กหญิงมณฑาทิพย์  แสงมณี</t>
  </si>
  <si>
    <t>เด็กหญิงศิริพิชชา  แก้วมาก</t>
  </si>
  <si>
    <t>เด็กชายปริชญ์  ศรีสวัสดิ์</t>
  </si>
  <si>
    <t>เด็กชายสิงหา  เพชรสีนวล</t>
  </si>
  <si>
    <t>เด็กชายวิริยะ  พรมสุข</t>
  </si>
  <si>
    <t>เด็กชายชยุตพงศ์  จันทร์แก้ว</t>
  </si>
  <si>
    <t>เด็กชายราเชน​ กุฬานุวัช</t>
  </si>
  <si>
    <t>เด็กหญิงศิวาพร  จีระกาญจน์</t>
  </si>
  <si>
    <t>เด็กหญิงรัชนีกร  จันทร์ขาว</t>
  </si>
  <si>
    <t>เด็กหญิงเยาวลักษณ์  จันทร</t>
  </si>
  <si>
    <t>เด็กหญิงสุพรรษา  ศรีสุวรรณ</t>
  </si>
  <si>
    <t>เด็กหญิงดวงชีวา  แก้วคง</t>
  </si>
  <si>
    <t>เด็กหญิงบุณยวีร์  ชูนิ่ม</t>
  </si>
  <si>
    <t xml:space="preserve"> ชั้นมัธยมศึกษาปีที่  2/2   ปีการศึกษา 2565</t>
  </si>
  <si>
    <t xml:space="preserve"> ชั้นมัธยมศึกษาปีที่  3/1   ปีการศึกษา 2565</t>
  </si>
  <si>
    <t xml:space="preserve"> ชั้นมัธยมศึกษาปีที่  3/2 ปีการศึกษา 2565</t>
  </si>
  <si>
    <t>นางสาวศิริโสภาวดี  ดิสสระ</t>
  </si>
  <si>
    <t>นางสาวกชกร   ยอดเพรี</t>
  </si>
  <si>
    <t>นางสาวอัญชิษฐา   แก้วทอง</t>
  </si>
  <si>
    <t>นางสาวทิพยาภรณ์  ใยขามป้อม</t>
  </si>
  <si>
    <t>นางสาวปาริตา   เพชรรัตน์</t>
  </si>
  <si>
    <t>นางสาวภัทรนันท์    สงอาจินต์</t>
  </si>
  <si>
    <t>เด็กชายอนุวัต  กิ่งพวง</t>
  </si>
  <si>
    <t>เด็กหญิงกิ่งกาญจน์  สมภักดิ์</t>
  </si>
  <si>
    <t xml:space="preserve"> ชั้นมัธยมศึกษาปีที่  1/2   ปีการศึกษา 2565</t>
  </si>
  <si>
    <r>
      <rPr>
        <b/>
        <sz val="16"/>
        <color indexed="8"/>
        <rFont val="TH SarabunPSK"/>
        <family val="2"/>
      </rPr>
      <t>ครูประจำชั้น</t>
    </r>
    <r>
      <rPr>
        <sz val="16"/>
        <color indexed="8"/>
        <rFont val="TH SarabunPSK"/>
        <family val="2"/>
      </rPr>
      <t xml:space="preserve">  นายจำลอง  มียิ้ม  นางสาวเขมมิกา โคและ</t>
    </r>
  </si>
  <si>
    <t>เด็กชายนัสรัน  ตีบแก้ว</t>
  </si>
  <si>
    <t>เด็กชายกิตติศักดิ์  พลตรี</t>
  </si>
  <si>
    <t>เด็กชายณรงค์ฤทธิ์  ขาวนวล*</t>
  </si>
  <si>
    <t>หมายเหตุ *ซ้ำชั้น ม.1</t>
  </si>
  <si>
    <t xml:space="preserve">         ข้อมูล ณ วันที่ 25 พฤษภาคม  2565                   </t>
  </si>
  <si>
    <t xml:space="preserve">ข้อมูล ณ วันที่                     </t>
  </si>
  <si>
    <t>เด็กชายวายุ  คงสี</t>
  </si>
  <si>
    <t>เด็กหญิงภัทราวดี  ประเทศแก้ว</t>
  </si>
  <si>
    <t>เด็กชายอาทิตย์  แซ่ตั่น</t>
  </si>
  <si>
    <t>เด็กหญิงนันธิดา  สุวรรณมณี</t>
  </si>
  <si>
    <t>นายชัยวัฒน์  ถิ่นนุ้ย</t>
  </si>
  <si>
    <t>นายภูธฤทธิ์  เพชรบำรุง</t>
  </si>
  <si>
    <t>นายวรายุส  หัสมัด</t>
  </si>
  <si>
    <t>นายศุภกฤต  แก้วสุข</t>
  </si>
  <si>
    <t>นายอนุวัต  คงปาน</t>
  </si>
  <si>
    <t>นางสาวศิรินภา  แก้วอ่อน</t>
  </si>
  <si>
    <t>นายจุฑาวัฒน์  ดีโต</t>
  </si>
  <si>
    <t>นายธีรพงศ์  ช่วยอินทร์</t>
  </si>
  <si>
    <t>นายวีรพงศ์  แซ่ว่อง</t>
  </si>
  <si>
    <t>นายวีรภัทร  แซ่ฮั่น</t>
  </si>
  <si>
    <t>นายอาทิตย์  พินิจ</t>
  </si>
  <si>
    <t>นางสาววรรณภา  แก้วโลก</t>
  </si>
  <si>
    <t>นางสาวระพีพร  หวัดเพชร</t>
  </si>
  <si>
    <t>นายภานุวัฒน์   อักษรมณี</t>
  </si>
  <si>
    <t>นายธนภัทร  แก้วมะณี</t>
  </si>
  <si>
    <t>นางสาวภัทรานิษฐ์    ตีบแก้ว</t>
  </si>
  <si>
    <t>ลายมือชื่อ</t>
  </si>
  <si>
    <t>เวลามา</t>
  </si>
  <si>
    <t>เด็กหญิงณัฐณิชา  ช่วยทอง</t>
  </si>
  <si>
    <t>เด็กชายธนกฤต  ยามจีน</t>
  </si>
  <si>
    <t>เด็กหญิงดวงมณี  พรหมอินทร์แก้ว</t>
  </si>
  <si>
    <t>นางสาวพาขวัญ  แก้วสวัสดิ์</t>
  </si>
  <si>
    <t>เด็กชายธนกฤต  รอดชู</t>
  </si>
  <si>
    <t>เด็กหญิงอุษามณี  ทองระหมาน</t>
  </si>
  <si>
    <t>ข้อมูล ณ 9 ม.ค. 2566</t>
  </si>
  <si>
    <r>
      <rPr>
        <b/>
        <sz val="16"/>
        <color indexed="8"/>
        <rFont val="TH SarabunPSK"/>
        <family val="2"/>
      </rPr>
      <t>ครูประจำชั้น</t>
    </r>
    <r>
      <rPr>
        <sz val="16"/>
        <color indexed="8"/>
        <rFont val="TH SarabunPSK"/>
        <family val="2"/>
      </rPr>
      <t xml:space="preserve"> นางปรียา  สุวรรณเวลา   นางสาวปัญญดา  ชูนวล</t>
    </r>
  </si>
  <si>
    <t xml:space="preserve">         ข้อมูล ณ วันที่ 9 มกราคม  2566                  </t>
  </si>
  <si>
    <t>เด็กชายวิธวินท์  แซ่ฮั่น</t>
  </si>
  <si>
    <t>เด็กหญิงพิยดา  ปัตตานิ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</si>
</sst>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>
    <font>
      <sz val="11"/>
      <color theme="1"/>
      <name val="Calibri"/>
      <family val="2"/>
      <charset val="222"/>
      <scheme val="minor"/>
    </font>
    <font>
      <sz val="11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name val="TH SarabunPSK"/>
      <family val="2"/>
    </font>
    <font>
      <sz val="14"/>
      <name val="TH SarabunPSK"/>
      <family val="2"/>
    </font>
    <font>
      <b/>
      <sz val="16"/>
      <name val="TH SarabunPSK"/>
      <family val="2"/>
    </font>
    <font>
      <sz val="14"/>
      <color theme="1"/>
      <name val="Calibri"/>
      <family val="2"/>
      <charset val="222"/>
      <scheme val="minor"/>
    </font>
    <font>
      <sz val="16"/>
      <name val="TH SarabunIT๙"/>
      <family val="2"/>
    </font>
    <font>
      <sz val="11"/>
      <color indexed="8"/>
      <name val="Calibri"/>
      <family val="2"/>
    </font>
    <font>
      <b/>
      <sz val="14"/>
      <color theme="1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2" fillId="0" borderId="0" applyFill="0" applyProtection="0"/>
  </cellStyleXfs>
  <cellXfs count="163">
    <xf numFmtId="0" fontId="0" fillId="0" borderId="0" xfId="0"/>
    <xf numFmtId="0" fontId="1" fillId="0" borderId="0" xfId="0" applyFont="1"/>
    <xf numFmtId="0" fontId="1" fillId="0" borderId="1" xfId="0" applyFont="1" applyBorder="1"/>
    <xf numFmtId="0" fontId="2" fillId="0" borderId="0" xfId="0" applyFont="1"/>
    <xf numFmtId="0" fontId="2" fillId="0" borderId="1" xfId="0" applyFont="1" applyBorder="1"/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5" fillId="0" borderId="4" xfId="0" applyFont="1" applyBorder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4" fillId="0" borderId="0" xfId="0" applyFont="1" applyAlignment="1">
      <alignment vertical="center" wrapText="1"/>
    </xf>
    <xf numFmtId="0" fontId="2" fillId="0" borderId="5" xfId="0" applyFont="1" applyBorder="1" applyAlignment="1">
      <alignment horizontal="center" vertical="center"/>
    </xf>
    <xf numFmtId="0" fontId="0" fillId="0" borderId="1" xfId="0" applyBorder="1"/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left" vertical="center" wrapText="1"/>
    </xf>
    <xf numFmtId="1" fontId="7" fillId="0" borderId="1" xfId="0" applyNumberFormat="1" applyFont="1" applyBorder="1" applyAlignment="1">
      <alignment horizontal="left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7" fillId="0" borderId="1" xfId="0" applyFont="1" applyBorder="1"/>
    <xf numFmtId="0" fontId="2" fillId="0" borderId="1" xfId="0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7" fillId="0" borderId="1" xfId="0" applyFont="1" applyFill="1" applyBorder="1"/>
    <xf numFmtId="0" fontId="3" fillId="0" borderId="0" xfId="0" applyFont="1"/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10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2" fontId="2" fillId="0" borderId="1" xfId="0" applyNumberFormat="1" applyFont="1" applyBorder="1" applyAlignment="1">
      <alignment wrapText="1"/>
    </xf>
    <xf numFmtId="2" fontId="2" fillId="0" borderId="1" xfId="0" applyNumberFormat="1" applyFont="1" applyFill="1" applyBorder="1" applyAlignment="1">
      <alignment wrapText="1"/>
    </xf>
    <xf numFmtId="2" fontId="2" fillId="0" borderId="1" xfId="0" applyNumberFormat="1" applyFont="1" applyBorder="1" applyAlignment="1">
      <alignment horizontal="left" vertical="center" wrapText="1"/>
    </xf>
    <xf numFmtId="1" fontId="2" fillId="0" borderId="1" xfId="0" applyNumberFormat="1" applyFont="1" applyBorder="1" applyAlignment="1">
      <alignment horizontal="left" vertical="center" wrapText="1"/>
    </xf>
    <xf numFmtId="0" fontId="0" fillId="0" borderId="0" xfId="0" applyFont="1"/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11" fillId="0" borderId="1" xfId="0" applyFont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2" fillId="2" borderId="1" xfId="0" applyFont="1" applyFill="1" applyBorder="1"/>
    <xf numFmtId="1" fontId="2" fillId="2" borderId="1" xfId="0" applyNumberFormat="1" applyFont="1" applyFill="1" applyBorder="1" applyAlignment="1">
      <alignment horizontal="center"/>
    </xf>
    <xf numFmtId="1" fontId="2" fillId="2" borderId="2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right"/>
    </xf>
    <xf numFmtId="1" fontId="4" fillId="2" borderId="1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0" applyFont="1" applyBorder="1"/>
    <xf numFmtId="0" fontId="0" fillId="0" borderId="1" xfId="0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2" fillId="0" borderId="1" xfId="0" applyFont="1" applyFill="1" applyBorder="1"/>
    <xf numFmtId="0" fontId="2" fillId="0" borderId="0" xfId="0" applyFont="1" applyFill="1"/>
    <xf numFmtId="0" fontId="2" fillId="0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0" fontId="0" fillId="0" borderId="1" xfId="0" applyFill="1" applyBorder="1"/>
    <xf numFmtId="0" fontId="0" fillId="0" borderId="0" xfId="0" applyFill="1"/>
    <xf numFmtId="0" fontId="2" fillId="0" borderId="0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wrapText="1"/>
    </xf>
    <xf numFmtId="0" fontId="7" fillId="2" borderId="1" xfId="0" applyFont="1" applyFill="1" applyBorder="1" applyAlignment="1">
      <alignment horizontal="left" vertical="top"/>
    </xf>
    <xf numFmtId="0" fontId="7" fillId="0" borderId="5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top"/>
    </xf>
    <xf numFmtId="0" fontId="7" fillId="0" borderId="5" xfId="0" applyFont="1" applyBorder="1" applyAlignment="1">
      <alignment horizontal="left" vertical="top"/>
    </xf>
    <xf numFmtId="0" fontId="7" fillId="0" borderId="5" xfId="0" applyFont="1" applyBorder="1" applyAlignment="1">
      <alignment horizontal="center" wrapText="1"/>
    </xf>
    <xf numFmtId="0" fontId="0" fillId="0" borderId="5" xfId="0" applyBorder="1"/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left" vertical="top"/>
    </xf>
    <xf numFmtId="2" fontId="2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0" fontId="2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7" fillId="0" borderId="5" xfId="0" applyFont="1" applyBorder="1"/>
    <xf numFmtId="0" fontId="2" fillId="0" borderId="9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2" fillId="0" borderId="5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2" fontId="7" fillId="0" borderId="8" xfId="0" applyNumberFormat="1" applyFont="1" applyBorder="1" applyAlignment="1">
      <alignment horizontal="left" vertical="center" wrapText="1"/>
    </xf>
    <xf numFmtId="2" fontId="7" fillId="0" borderId="0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7" fillId="0" borderId="5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3" fillId="0" borderId="5" xfId="0" applyFont="1" applyBorder="1" applyAlignment="1">
      <alignment horizontal="center" textRotation="90"/>
    </xf>
    <xf numFmtId="0" fontId="3" fillId="0" borderId="2" xfId="0" applyFont="1" applyBorder="1" applyAlignment="1">
      <alignment horizontal="center" textRotation="90"/>
    </xf>
    <xf numFmtId="1" fontId="2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1" fontId="2" fillId="0" borderId="5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5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/>
    <xf numFmtId="0" fontId="2" fillId="0" borderId="7" xfId="0" applyFont="1" applyBorder="1" applyAlignment="1"/>
    <xf numFmtId="0" fontId="2" fillId="0" borderId="3" xfId="0" applyFont="1" applyBorder="1" applyAlignment="1"/>
  </cellXfs>
  <cellStyles count="2">
    <cellStyle name="Normal 2" xfId="1"/>
    <cellStyle name="ปกติ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236220</xdr:colOff>
          <xdr:row>0</xdr:row>
          <xdr:rowOff>45720</xdr:rowOff>
        </xdr:from>
        <xdr:to>
          <xdr:col>1</xdr:col>
          <xdr:colOff>251460</xdr:colOff>
          <xdr:row>2</xdr:row>
          <xdr:rowOff>0</xdr:rowOff>
        </xdr:to>
        <xdr:sp macro="" textlink="">
          <xdr:nvSpPr>
            <xdr:cNvPr id="138241" name="Object 1" hidden="1">
              <a:extLst>
                <a:ext uri="{63B3BB69-23CF-44E3-9099-C40C66FF867C}">
                  <a14:compatExt spid="_x0000_s138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236220</xdr:colOff>
          <xdr:row>0</xdr:row>
          <xdr:rowOff>45720</xdr:rowOff>
        </xdr:from>
        <xdr:to>
          <xdr:col>1</xdr:col>
          <xdr:colOff>365760</xdr:colOff>
          <xdr:row>2</xdr:row>
          <xdr:rowOff>0</xdr:rowOff>
        </xdr:to>
        <xdr:sp macro="" textlink="">
          <xdr:nvSpPr>
            <xdr:cNvPr id="137217" name="Object 1" hidden="1">
              <a:extLst>
                <a:ext uri="{63B3BB69-23CF-44E3-9099-C40C66FF867C}">
                  <a14:compatExt spid="_x0000_s137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236220</xdr:colOff>
          <xdr:row>0</xdr:row>
          <xdr:rowOff>45720</xdr:rowOff>
        </xdr:from>
        <xdr:to>
          <xdr:col>1</xdr:col>
          <xdr:colOff>365760</xdr:colOff>
          <xdr:row>2</xdr:row>
          <xdr:rowOff>0</xdr:rowOff>
        </xdr:to>
        <xdr:sp macro="" textlink="">
          <xdr:nvSpPr>
            <xdr:cNvPr id="115713" name="Object 1" hidden="1">
              <a:extLst>
                <a:ext uri="{63B3BB69-23CF-44E3-9099-C40C66FF867C}">
                  <a14:compatExt spid="_x0000_s115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236220</xdr:colOff>
          <xdr:row>0</xdr:row>
          <xdr:rowOff>45720</xdr:rowOff>
        </xdr:from>
        <xdr:to>
          <xdr:col>1</xdr:col>
          <xdr:colOff>365760</xdr:colOff>
          <xdr:row>1</xdr:row>
          <xdr:rowOff>259080</xdr:rowOff>
        </xdr:to>
        <xdr:sp macro="" textlink="">
          <xdr:nvSpPr>
            <xdr:cNvPr id="114689" name="Object 1" hidden="1">
              <a:extLst>
                <a:ext uri="{63B3BB69-23CF-44E3-9099-C40C66FF867C}">
                  <a14:compatExt spid="_x0000_s114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236220</xdr:colOff>
          <xdr:row>0</xdr:row>
          <xdr:rowOff>45720</xdr:rowOff>
        </xdr:from>
        <xdr:to>
          <xdr:col>1</xdr:col>
          <xdr:colOff>365760</xdr:colOff>
          <xdr:row>1</xdr:row>
          <xdr:rowOff>259080</xdr:rowOff>
        </xdr:to>
        <xdr:sp macro="" textlink="">
          <xdr:nvSpPr>
            <xdr:cNvPr id="88066" name="Object 2" hidden="1">
              <a:extLst>
                <a:ext uri="{63B3BB69-23CF-44E3-9099-C40C66FF867C}">
                  <a14:compatExt spid="_x0000_s88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76200</xdr:colOff>
          <xdr:row>0</xdr:row>
          <xdr:rowOff>45720</xdr:rowOff>
        </xdr:from>
        <xdr:to>
          <xdr:col>1</xdr:col>
          <xdr:colOff>556260</xdr:colOff>
          <xdr:row>1</xdr:row>
          <xdr:rowOff>259080</xdr:rowOff>
        </xdr:to>
        <xdr:sp macro="" textlink="">
          <xdr:nvSpPr>
            <xdr:cNvPr id="89090" name="Object 2" hidden="1">
              <a:extLst>
                <a:ext uri="{63B3BB69-23CF-44E3-9099-C40C66FF867C}">
                  <a14:compatExt spid="_x0000_s89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0</xdr:row>
          <xdr:rowOff>45720</xdr:rowOff>
        </xdr:from>
        <xdr:to>
          <xdr:col>1</xdr:col>
          <xdr:colOff>487680</xdr:colOff>
          <xdr:row>1</xdr:row>
          <xdr:rowOff>259080</xdr:rowOff>
        </xdr:to>
        <xdr:sp macro="" textlink="">
          <xdr:nvSpPr>
            <xdr:cNvPr id="125953" name="Object 1" hidden="1">
              <a:extLst>
                <a:ext uri="{63B3BB69-23CF-44E3-9099-C40C66FF867C}">
                  <a14:compatExt spid="_x0000_s125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0</xdr:row>
          <xdr:rowOff>45720</xdr:rowOff>
        </xdr:from>
        <xdr:to>
          <xdr:col>1</xdr:col>
          <xdr:colOff>487680</xdr:colOff>
          <xdr:row>1</xdr:row>
          <xdr:rowOff>259080</xdr:rowOff>
        </xdr:to>
        <xdr:sp macro="" textlink="">
          <xdr:nvSpPr>
            <xdr:cNvPr id="108545" name="Object 1" hidden="1">
              <a:extLst>
                <a:ext uri="{63B3BB69-23CF-44E3-9099-C40C66FF867C}">
                  <a14:compatExt spid="_x0000_s108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43010" name="Object 2" hidden="1">
              <a:extLst>
                <a:ext uri="{63B3BB69-23CF-44E3-9099-C40C66FF867C}">
                  <a14:compatExt spid="_x0000_s4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0</xdr:row>
          <xdr:rowOff>45720</xdr:rowOff>
        </xdr:from>
        <xdr:to>
          <xdr:col>1</xdr:col>
          <xdr:colOff>487680</xdr:colOff>
          <xdr:row>1</xdr:row>
          <xdr:rowOff>259080</xdr:rowOff>
        </xdr:to>
        <xdr:sp macro="" textlink="">
          <xdr:nvSpPr>
            <xdr:cNvPr id="43011" name="Object 3" hidden="1">
              <a:extLst>
                <a:ext uri="{63B3BB69-23CF-44E3-9099-C40C66FF867C}">
                  <a14:compatExt spid="_x0000_s4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oleObject" Target="../embeddings/oleObject11.bin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7"/>
  <sheetViews>
    <sheetView topLeftCell="A10" zoomScale="99" zoomScaleNormal="99" workbookViewId="0">
      <selection activeCell="C27" sqref="C27"/>
    </sheetView>
  </sheetViews>
  <sheetFormatPr defaultRowHeight="14.4"/>
  <cols>
    <col min="2" max="2" width="11.5546875" bestFit="1" customWidth="1"/>
    <col min="3" max="3" width="25.88671875" bestFit="1" customWidth="1"/>
    <col min="4" max="4" width="20.77734375" customWidth="1"/>
    <col min="5" max="5" width="10.77734375" customWidth="1"/>
    <col min="6" max="6" width="20.77734375" customWidth="1"/>
    <col min="7" max="7" width="10.77734375" customWidth="1"/>
  </cols>
  <sheetData>
    <row r="1" spans="1:7" ht="21">
      <c r="A1" s="83"/>
      <c r="B1" s="3"/>
      <c r="C1" s="30"/>
      <c r="D1" s="3"/>
      <c r="E1" s="3"/>
      <c r="F1" s="3"/>
      <c r="G1" s="3"/>
    </row>
    <row r="2" spans="1:7" ht="21">
      <c r="A2" s="7"/>
      <c r="B2" s="10"/>
      <c r="C2" s="40"/>
      <c r="D2" s="3"/>
      <c r="E2" s="3"/>
      <c r="F2" s="3"/>
      <c r="G2" s="3"/>
    </row>
    <row r="3" spans="1:7" ht="21">
      <c r="A3" s="131" t="s">
        <v>116</v>
      </c>
      <c r="B3" s="131"/>
      <c r="C3" s="131"/>
      <c r="D3" s="3"/>
      <c r="E3" s="3"/>
      <c r="F3" s="3"/>
      <c r="G3" s="3"/>
    </row>
    <row r="4" spans="1:7" ht="21" customHeight="1">
      <c r="A4" s="22" t="s">
        <v>189</v>
      </c>
      <c r="B4" s="22"/>
      <c r="C4" s="42"/>
      <c r="D4" s="3"/>
      <c r="E4" s="3"/>
      <c r="F4" s="3"/>
      <c r="G4" s="3"/>
    </row>
    <row r="5" spans="1:7" ht="14.4" customHeight="1">
      <c r="A5" s="134" t="s">
        <v>0</v>
      </c>
      <c r="B5" s="134" t="s">
        <v>1</v>
      </c>
      <c r="C5" s="135" t="s">
        <v>2</v>
      </c>
      <c r="D5" s="132" t="s">
        <v>180</v>
      </c>
      <c r="E5" s="132" t="s">
        <v>181</v>
      </c>
      <c r="F5" s="132" t="s">
        <v>180</v>
      </c>
      <c r="G5" s="132" t="s">
        <v>181</v>
      </c>
    </row>
    <row r="6" spans="1:7" ht="14.4" customHeight="1">
      <c r="A6" s="134"/>
      <c r="B6" s="134"/>
      <c r="C6" s="135"/>
      <c r="D6" s="133"/>
      <c r="E6" s="133"/>
      <c r="F6" s="133"/>
      <c r="G6" s="133"/>
    </row>
    <row r="7" spans="1:7" ht="21">
      <c r="A7" s="69">
        <v>1</v>
      </c>
      <c r="B7" s="94">
        <v>2364</v>
      </c>
      <c r="C7" s="89" t="s">
        <v>117</v>
      </c>
      <c r="D7" s="15"/>
      <c r="E7" s="15"/>
      <c r="F7" s="15"/>
      <c r="G7" s="15"/>
    </row>
    <row r="8" spans="1:7" ht="21">
      <c r="A8" s="69">
        <v>2</v>
      </c>
      <c r="B8" s="94">
        <v>2365</v>
      </c>
      <c r="C8" s="89" t="s">
        <v>121</v>
      </c>
      <c r="D8" s="15"/>
      <c r="E8" s="15"/>
      <c r="F8" s="15"/>
      <c r="G8" s="15"/>
    </row>
    <row r="9" spans="1:7" ht="21">
      <c r="A9" s="69">
        <v>3</v>
      </c>
      <c r="B9" s="94">
        <v>2366</v>
      </c>
      <c r="C9" s="89" t="s">
        <v>122</v>
      </c>
      <c r="D9" s="15"/>
      <c r="E9" s="15"/>
      <c r="F9" s="15"/>
      <c r="G9" s="15"/>
    </row>
    <row r="10" spans="1:7" ht="21">
      <c r="A10" s="69">
        <v>4</v>
      </c>
      <c r="B10" s="94">
        <v>2367</v>
      </c>
      <c r="C10" s="89" t="s">
        <v>120</v>
      </c>
      <c r="D10" s="15"/>
      <c r="E10" s="15"/>
      <c r="F10" s="15"/>
      <c r="G10" s="15"/>
    </row>
    <row r="11" spans="1:7" ht="21">
      <c r="A11" s="69">
        <v>5</v>
      </c>
      <c r="B11" s="94">
        <v>2368</v>
      </c>
      <c r="C11" s="93" t="s">
        <v>154</v>
      </c>
      <c r="D11" s="15"/>
      <c r="E11" s="15"/>
      <c r="F11" s="15"/>
      <c r="G11" s="15"/>
    </row>
    <row r="12" spans="1:7" ht="21">
      <c r="A12" s="69">
        <v>6</v>
      </c>
      <c r="B12" s="94">
        <v>2369</v>
      </c>
      <c r="C12" s="89" t="s">
        <v>119</v>
      </c>
      <c r="D12" s="15"/>
      <c r="E12" s="15"/>
      <c r="F12" s="15"/>
      <c r="G12" s="15"/>
    </row>
    <row r="13" spans="1:7" ht="21">
      <c r="A13" s="69">
        <v>7</v>
      </c>
      <c r="B13" s="94">
        <v>2370</v>
      </c>
      <c r="C13" s="89" t="s">
        <v>160</v>
      </c>
      <c r="D13" s="15"/>
      <c r="E13" s="15"/>
      <c r="F13" s="15"/>
      <c r="G13" s="15"/>
    </row>
    <row r="14" spans="1:7" ht="21">
      <c r="A14" s="69">
        <v>8</v>
      </c>
      <c r="B14" s="94">
        <v>2371</v>
      </c>
      <c r="C14" s="89" t="s">
        <v>118</v>
      </c>
      <c r="D14" s="15"/>
      <c r="E14" s="15"/>
      <c r="F14" s="15"/>
      <c r="G14" s="15"/>
    </row>
    <row r="15" spans="1:7" ht="21">
      <c r="A15" s="69">
        <v>9</v>
      </c>
      <c r="B15" s="94">
        <v>2372</v>
      </c>
      <c r="C15" s="89" t="s">
        <v>150</v>
      </c>
      <c r="D15" s="15"/>
      <c r="E15" s="15"/>
      <c r="F15" s="15"/>
      <c r="G15" s="15"/>
    </row>
    <row r="16" spans="1:7" ht="21">
      <c r="A16" s="69">
        <v>10</v>
      </c>
      <c r="B16" s="94">
        <v>2373</v>
      </c>
      <c r="C16" s="89" t="s">
        <v>123</v>
      </c>
      <c r="D16" s="15"/>
      <c r="E16" s="15"/>
      <c r="F16" s="15"/>
      <c r="G16" s="15"/>
    </row>
    <row r="17" spans="1:7" ht="21">
      <c r="A17" s="69">
        <v>11</v>
      </c>
      <c r="B17" s="94">
        <v>2374</v>
      </c>
      <c r="C17" s="89" t="s">
        <v>124</v>
      </c>
      <c r="D17" s="15"/>
      <c r="E17" s="15"/>
      <c r="F17" s="15"/>
      <c r="G17" s="15"/>
    </row>
    <row r="18" spans="1:7" ht="21">
      <c r="A18" s="69">
        <v>12</v>
      </c>
      <c r="B18" s="94">
        <v>2375</v>
      </c>
      <c r="C18" s="89" t="s">
        <v>126</v>
      </c>
      <c r="D18" s="15"/>
      <c r="E18" s="15"/>
      <c r="F18" s="15"/>
      <c r="G18" s="15"/>
    </row>
    <row r="19" spans="1:7" ht="21">
      <c r="A19" s="69">
        <v>13</v>
      </c>
      <c r="B19" s="94">
        <v>2376</v>
      </c>
      <c r="C19" s="89" t="s">
        <v>127</v>
      </c>
      <c r="D19" s="15"/>
      <c r="E19" s="15"/>
      <c r="F19" s="15"/>
      <c r="G19" s="15"/>
    </row>
    <row r="20" spans="1:7" ht="21">
      <c r="A20" s="69">
        <v>14</v>
      </c>
      <c r="B20" s="94">
        <v>2377</v>
      </c>
      <c r="C20" s="89" t="s">
        <v>125</v>
      </c>
      <c r="D20" s="15"/>
      <c r="E20" s="15"/>
      <c r="F20" s="15"/>
      <c r="G20" s="15"/>
    </row>
    <row r="21" spans="1:7" ht="21">
      <c r="A21" s="69">
        <v>15</v>
      </c>
      <c r="B21" s="94">
        <v>2378</v>
      </c>
      <c r="C21" s="89" t="s">
        <v>161</v>
      </c>
      <c r="D21" s="15"/>
      <c r="E21" s="15"/>
      <c r="F21" s="15"/>
      <c r="G21" s="15"/>
    </row>
    <row r="22" spans="1:7" ht="21">
      <c r="A22" s="69">
        <v>16</v>
      </c>
      <c r="B22" s="94">
        <v>2379</v>
      </c>
      <c r="C22" s="89" t="s">
        <v>128</v>
      </c>
      <c r="D22" s="15"/>
      <c r="E22" s="15"/>
      <c r="F22" s="15"/>
      <c r="G22" s="15"/>
    </row>
    <row r="23" spans="1:7" ht="21">
      <c r="A23" s="69">
        <v>17</v>
      </c>
      <c r="B23" s="94">
        <v>2380</v>
      </c>
      <c r="C23" s="89" t="s">
        <v>129</v>
      </c>
      <c r="D23" s="15"/>
      <c r="E23" s="15"/>
      <c r="F23" s="15"/>
      <c r="G23" s="15"/>
    </row>
    <row r="24" spans="1:7" ht="21">
      <c r="A24" s="124">
        <v>18</v>
      </c>
      <c r="B24" s="94">
        <v>2397</v>
      </c>
      <c r="C24" s="89" t="s">
        <v>187</v>
      </c>
      <c r="D24" s="15"/>
      <c r="E24" s="15"/>
      <c r="F24" s="15"/>
      <c r="G24" s="15"/>
    </row>
    <row r="26" spans="1:7" ht="21">
      <c r="A26" s="18" t="s">
        <v>16</v>
      </c>
      <c r="B26" s="21" t="s">
        <v>17</v>
      </c>
      <c r="C26" s="21" t="s">
        <v>11</v>
      </c>
      <c r="E26" s="93" t="s">
        <v>188</v>
      </c>
    </row>
    <row r="27" spans="1:7" ht="21">
      <c r="A27" s="20">
        <v>9</v>
      </c>
      <c r="B27" s="20">
        <v>9</v>
      </c>
      <c r="C27" s="20">
        <f>SUM(A27:B27)</f>
        <v>18</v>
      </c>
    </row>
  </sheetData>
  <mergeCells count="8">
    <mergeCell ref="A3:C3"/>
    <mergeCell ref="G5:G6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38241" r:id="rId4">
          <objectPr defaultSize="0" autoPict="0" r:id="rId5">
            <anchor moveWithCells="1" sizeWithCells="1">
              <from>
                <xdr:col>0</xdr:col>
                <xdr:colOff>236220</xdr:colOff>
                <xdr:row>0</xdr:row>
                <xdr:rowOff>45720</xdr:rowOff>
              </from>
              <to>
                <xdr:col>1</xdr:col>
                <xdr:colOff>251460</xdr:colOff>
                <xdr:row>2</xdr:row>
                <xdr:rowOff>0</xdr:rowOff>
              </to>
            </anchor>
          </objectPr>
        </oleObject>
      </mc:Choice>
      <mc:Fallback>
        <oleObject progId="PBrush" shapeId="138241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abSelected="1" workbookViewId="0">
      <selection activeCell="Q15" sqref="Q15"/>
    </sheetView>
  </sheetViews>
  <sheetFormatPr defaultColWidth="7.6640625" defaultRowHeight="21"/>
  <cols>
    <col min="1" max="1" width="11" style="3" customWidth="1"/>
    <col min="2" max="4" width="7.6640625" style="81"/>
    <col min="5" max="5" width="7" style="3" customWidth="1"/>
    <col min="6" max="6" width="4.77734375" style="3" customWidth="1"/>
    <col min="7" max="7" width="12.44140625" style="7" customWidth="1"/>
    <col min="8" max="8" width="7.109375" style="81" customWidth="1"/>
    <col min="9" max="11" width="7.6640625" style="81"/>
    <col min="12" max="16384" width="7.6640625" style="3"/>
  </cols>
  <sheetData>
    <row r="1" spans="1:11">
      <c r="A1" s="148" t="s">
        <v>106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</row>
    <row r="3" spans="1:11">
      <c r="A3" s="149" t="s">
        <v>158</v>
      </c>
      <c r="B3" s="150"/>
      <c r="C3" s="150"/>
      <c r="D3" s="150"/>
      <c r="E3" s="151"/>
      <c r="G3" s="149" t="s">
        <v>190</v>
      </c>
      <c r="H3" s="150"/>
      <c r="I3" s="150"/>
      <c r="J3" s="150"/>
      <c r="K3" s="151"/>
    </row>
    <row r="4" spans="1:11">
      <c r="A4" s="4" t="s">
        <v>15</v>
      </c>
      <c r="B4" s="80" t="s">
        <v>12</v>
      </c>
      <c r="C4" s="80" t="s">
        <v>13</v>
      </c>
      <c r="D4" s="80" t="s">
        <v>11</v>
      </c>
      <c r="E4" s="4" t="s">
        <v>11</v>
      </c>
      <c r="G4" s="4" t="s">
        <v>15</v>
      </c>
      <c r="H4" s="113" t="s">
        <v>12</v>
      </c>
      <c r="I4" s="113" t="s">
        <v>13</v>
      </c>
      <c r="J4" s="113" t="s">
        <v>11</v>
      </c>
      <c r="K4" s="4" t="s">
        <v>11</v>
      </c>
    </row>
    <row r="5" spans="1:11">
      <c r="A5" s="4" t="s">
        <v>3</v>
      </c>
      <c r="B5" s="24">
        <v>9</v>
      </c>
      <c r="C5" s="24">
        <v>8</v>
      </c>
      <c r="D5" s="24">
        <f>SUM(B5:C5)</f>
        <v>17</v>
      </c>
      <c r="E5" s="152">
        <f>D5+D6</f>
        <v>33</v>
      </c>
      <c r="G5" s="4" t="s">
        <v>3</v>
      </c>
      <c r="H5" s="24">
        <f>'ม.1.1-2565'!A27</f>
        <v>9</v>
      </c>
      <c r="I5" s="24">
        <f>'ม.1.1-2565'!B27</f>
        <v>9</v>
      </c>
      <c r="J5" s="24">
        <f>SUM(H5:I5)</f>
        <v>18</v>
      </c>
      <c r="K5" s="152">
        <f>J5+J6</f>
        <v>34</v>
      </c>
    </row>
    <row r="6" spans="1:11">
      <c r="A6" s="4" t="s">
        <v>4</v>
      </c>
      <c r="B6" s="24">
        <v>8</v>
      </c>
      <c r="C6" s="24">
        <v>7</v>
      </c>
      <c r="D6" s="24">
        <f>'ม.1.2-2565'!C27</f>
        <v>16</v>
      </c>
      <c r="E6" s="153"/>
      <c r="G6" s="4" t="s">
        <v>4</v>
      </c>
      <c r="H6" s="24">
        <f>'ม.1.2-2565'!A27</f>
        <v>7</v>
      </c>
      <c r="I6" s="24">
        <f>'ม.1.2-2565'!B27</f>
        <v>9</v>
      </c>
      <c r="J6" s="24">
        <f t="shared" ref="J6:J10" si="0">SUM(H6:I6)</f>
        <v>16</v>
      </c>
      <c r="K6" s="153"/>
    </row>
    <row r="7" spans="1:11">
      <c r="A7" s="4" t="s">
        <v>5</v>
      </c>
      <c r="B7" s="24">
        <v>9</v>
      </c>
      <c r="C7" s="24">
        <v>7</v>
      </c>
      <c r="D7" s="24">
        <f>'ม.2.1-2565'!C26</f>
        <v>15</v>
      </c>
      <c r="E7" s="147">
        <f>D7+D8</f>
        <v>30</v>
      </c>
      <c r="G7" s="4" t="s">
        <v>5</v>
      </c>
      <c r="H7" s="24">
        <f>'ม.2.1-2565'!A26</f>
        <v>8</v>
      </c>
      <c r="I7" s="24">
        <f>'ม.2.1-2565'!B26</f>
        <v>7</v>
      </c>
      <c r="J7" s="24">
        <f t="shared" si="0"/>
        <v>15</v>
      </c>
      <c r="K7" s="147">
        <f>J7+J8</f>
        <v>30</v>
      </c>
    </row>
    <row r="8" spans="1:11">
      <c r="A8" s="4" t="s">
        <v>6</v>
      </c>
      <c r="B8" s="24">
        <v>7</v>
      </c>
      <c r="C8" s="24">
        <v>7</v>
      </c>
      <c r="D8" s="24">
        <f>'ม.2.2-2565'!C25</f>
        <v>15</v>
      </c>
      <c r="E8" s="134"/>
      <c r="G8" s="4" t="s">
        <v>6</v>
      </c>
      <c r="H8" s="24">
        <f>'ม.2.2-2565'!A25</f>
        <v>8</v>
      </c>
      <c r="I8" s="24">
        <f>'ม.2.2-2565'!B25</f>
        <v>7</v>
      </c>
      <c r="J8" s="24">
        <f t="shared" si="0"/>
        <v>15</v>
      </c>
      <c r="K8" s="134"/>
    </row>
    <row r="9" spans="1:11">
      <c r="A9" s="4" t="s">
        <v>7</v>
      </c>
      <c r="B9" s="24">
        <v>10</v>
      </c>
      <c r="C9" s="24">
        <v>14</v>
      </c>
      <c r="D9" s="24">
        <f>'ม.3.1-2565'!C35</f>
        <v>24</v>
      </c>
      <c r="E9" s="147">
        <f>D9+D10</f>
        <v>44</v>
      </c>
      <c r="G9" s="4" t="s">
        <v>7</v>
      </c>
      <c r="H9" s="24">
        <f>'ม.3.1-2565'!A35</f>
        <v>10</v>
      </c>
      <c r="I9" s="24">
        <f>'ม.3.1-2565'!B35</f>
        <v>14</v>
      </c>
      <c r="J9" s="24">
        <f t="shared" si="0"/>
        <v>24</v>
      </c>
      <c r="K9" s="147">
        <f>J9+J10</f>
        <v>44</v>
      </c>
    </row>
    <row r="10" spans="1:11">
      <c r="A10" s="4" t="s">
        <v>14</v>
      </c>
      <c r="B10" s="24">
        <v>13</v>
      </c>
      <c r="C10" s="24">
        <v>9</v>
      </c>
      <c r="D10" s="24">
        <f>'ม.3.2-2565'!C28</f>
        <v>20</v>
      </c>
      <c r="E10" s="134"/>
      <c r="G10" s="4" t="s">
        <v>14</v>
      </c>
      <c r="H10" s="24">
        <f>'ม.3.2-2565'!A28</f>
        <v>13</v>
      </c>
      <c r="I10" s="24">
        <f>'ม.3.2-2565'!B28</f>
        <v>7</v>
      </c>
      <c r="J10" s="24">
        <f t="shared" si="0"/>
        <v>20</v>
      </c>
      <c r="K10" s="134"/>
    </row>
    <row r="11" spans="1:11">
      <c r="A11" s="62" t="s">
        <v>95</v>
      </c>
      <c r="B11" s="63">
        <f>SUM(B5:B10)</f>
        <v>56</v>
      </c>
      <c r="C11" s="63">
        <f t="shared" ref="C11" si="1">SUM(C5:C10)</f>
        <v>52</v>
      </c>
      <c r="D11" s="63">
        <f>SUM(D5:D10)</f>
        <v>107</v>
      </c>
      <c r="E11" s="63">
        <f>D11</f>
        <v>107</v>
      </c>
      <c r="G11" s="62" t="s">
        <v>95</v>
      </c>
      <c r="H11" s="63">
        <f>SUM(H5:H10)</f>
        <v>55</v>
      </c>
      <c r="I11" s="63">
        <f t="shared" ref="I11" si="2">SUM(I5:I10)</f>
        <v>53</v>
      </c>
      <c r="J11" s="63">
        <f>SUM(J5:J10)</f>
        <v>108</v>
      </c>
      <c r="K11" s="63">
        <f>J11</f>
        <v>108</v>
      </c>
    </row>
    <row r="12" spans="1:11">
      <c r="A12" s="4" t="s">
        <v>8</v>
      </c>
      <c r="B12" s="24">
        <v>2</v>
      </c>
      <c r="C12" s="24">
        <v>9</v>
      </c>
      <c r="D12" s="24">
        <v>11</v>
      </c>
      <c r="E12" s="24">
        <f>D12</f>
        <v>11</v>
      </c>
      <c r="G12" s="4" t="s">
        <v>8</v>
      </c>
      <c r="H12" s="24">
        <f>'ม.4-2565'!A19</f>
        <v>2</v>
      </c>
      <c r="I12" s="24">
        <f>'ม.4-2565'!B19</f>
        <v>9</v>
      </c>
      <c r="J12" s="24">
        <f>SUM(H12:I12)</f>
        <v>11</v>
      </c>
      <c r="K12" s="24">
        <f>J12</f>
        <v>11</v>
      </c>
    </row>
    <row r="13" spans="1:11">
      <c r="A13" s="4" t="s">
        <v>9</v>
      </c>
      <c r="B13" s="24">
        <v>2</v>
      </c>
      <c r="C13" s="24">
        <v>5</v>
      </c>
      <c r="D13" s="24">
        <f>'ม.5-2565'!C18</f>
        <v>7</v>
      </c>
      <c r="E13" s="24">
        <f>D13</f>
        <v>7</v>
      </c>
      <c r="G13" s="4" t="s">
        <v>9</v>
      </c>
      <c r="H13" s="24">
        <f>'ม.5-2565'!A18</f>
        <v>2</v>
      </c>
      <c r="I13" s="24">
        <f>'ม.5-2565'!B18</f>
        <v>5</v>
      </c>
      <c r="J13" s="24">
        <f t="shared" ref="J13:J14" si="3">SUM(H13:I13)</f>
        <v>7</v>
      </c>
      <c r="K13" s="24">
        <f>J13</f>
        <v>7</v>
      </c>
    </row>
    <row r="14" spans="1:11">
      <c r="A14" s="4" t="s">
        <v>10</v>
      </c>
      <c r="B14" s="24">
        <v>4</v>
      </c>
      <c r="C14" s="24">
        <v>10</v>
      </c>
      <c r="D14" s="24">
        <f>'ม6-2565'!C23</f>
        <v>13</v>
      </c>
      <c r="E14" s="24">
        <f>D14</f>
        <v>13</v>
      </c>
      <c r="G14" s="4" t="s">
        <v>10</v>
      </c>
      <c r="H14" s="24">
        <f>'ม6-2565'!A23</f>
        <v>4</v>
      </c>
      <c r="I14" s="24">
        <f>'ม6-2565'!B23</f>
        <v>9</v>
      </c>
      <c r="J14" s="24">
        <f t="shared" si="3"/>
        <v>13</v>
      </c>
      <c r="K14" s="24">
        <f>J14</f>
        <v>13</v>
      </c>
    </row>
    <row r="15" spans="1:11">
      <c r="A15" s="62" t="s">
        <v>96</v>
      </c>
      <c r="B15" s="63">
        <f>SUM(B12:B14)</f>
        <v>8</v>
      </c>
      <c r="C15" s="63">
        <f t="shared" ref="C15:E15" si="4">SUM(C12:C14)</f>
        <v>24</v>
      </c>
      <c r="D15" s="63">
        <f>SUM(D12:D14)</f>
        <v>31</v>
      </c>
      <c r="E15" s="63">
        <f t="shared" si="4"/>
        <v>31</v>
      </c>
      <c r="G15" s="62" t="s">
        <v>96</v>
      </c>
      <c r="H15" s="63">
        <f>SUM(H12:H14)</f>
        <v>8</v>
      </c>
      <c r="I15" s="63">
        <f t="shared" ref="I15" si="5">SUM(I12:I14)</f>
        <v>23</v>
      </c>
      <c r="J15" s="63">
        <f>SUM(J12:J14)</f>
        <v>31</v>
      </c>
      <c r="K15" s="63">
        <f t="shared" ref="K15" si="6">SUM(K12:K14)</f>
        <v>31</v>
      </c>
    </row>
    <row r="16" spans="1:11">
      <c r="A16" s="65" t="s">
        <v>11</v>
      </c>
      <c r="B16" s="66">
        <f>B11+B15</f>
        <v>64</v>
      </c>
      <c r="C16" s="66">
        <f t="shared" ref="C16:D16" si="7">C11+C15</f>
        <v>76</v>
      </c>
      <c r="D16" s="66">
        <f t="shared" si="7"/>
        <v>138</v>
      </c>
      <c r="E16" s="66">
        <f>E15+E11</f>
        <v>138</v>
      </c>
      <c r="G16" s="65" t="s">
        <v>11</v>
      </c>
      <c r="H16" s="66">
        <f>H11+H15</f>
        <v>63</v>
      </c>
      <c r="I16" s="66">
        <f t="shared" ref="I16:J16" si="8">I11+I15</f>
        <v>76</v>
      </c>
      <c r="J16" s="66">
        <f t="shared" si="8"/>
        <v>139</v>
      </c>
      <c r="K16" s="66">
        <f>K15+K11</f>
        <v>139</v>
      </c>
    </row>
    <row r="17" spans="1:11">
      <c r="D17" s="28"/>
    </row>
    <row r="18" spans="1:11">
      <c r="A18" s="157" t="s">
        <v>159</v>
      </c>
      <c r="B18" s="158"/>
      <c r="C18" s="158"/>
      <c r="D18" s="158"/>
      <c r="E18" s="159"/>
      <c r="G18" s="157" t="s">
        <v>159</v>
      </c>
      <c r="H18" s="158"/>
      <c r="I18" s="158"/>
      <c r="J18" s="158"/>
      <c r="K18" s="159"/>
    </row>
    <row r="19" spans="1:11">
      <c r="A19" s="4" t="s">
        <v>15</v>
      </c>
      <c r="B19" s="80" t="s">
        <v>12</v>
      </c>
      <c r="C19" s="80" t="s">
        <v>13</v>
      </c>
      <c r="D19" s="80" t="s">
        <v>11</v>
      </c>
      <c r="E19" s="4" t="s">
        <v>11</v>
      </c>
      <c r="G19" s="77" t="s">
        <v>15</v>
      </c>
      <c r="H19" s="80" t="s">
        <v>12</v>
      </c>
      <c r="I19" s="80" t="s">
        <v>13</v>
      </c>
      <c r="J19" s="80" t="s">
        <v>11</v>
      </c>
      <c r="K19" s="80" t="s">
        <v>11</v>
      </c>
    </row>
    <row r="20" spans="1:11">
      <c r="A20" s="4" t="s">
        <v>3</v>
      </c>
      <c r="B20" s="24"/>
      <c r="C20" s="24"/>
      <c r="D20" s="24"/>
      <c r="E20" s="152"/>
      <c r="G20" s="79" t="s">
        <v>3</v>
      </c>
      <c r="H20" s="24"/>
      <c r="I20" s="24"/>
      <c r="J20" s="24"/>
      <c r="K20" s="155"/>
    </row>
    <row r="21" spans="1:11">
      <c r="A21" s="4" t="s">
        <v>4</v>
      </c>
      <c r="B21" s="24"/>
      <c r="C21" s="24"/>
      <c r="D21" s="24"/>
      <c r="E21" s="154"/>
      <c r="G21" s="79" t="s">
        <v>4</v>
      </c>
      <c r="H21" s="24"/>
      <c r="I21" s="24"/>
      <c r="J21" s="24"/>
      <c r="K21" s="156"/>
    </row>
    <row r="22" spans="1:11">
      <c r="A22" s="4" t="s">
        <v>5</v>
      </c>
      <c r="B22" s="24"/>
      <c r="C22" s="24"/>
      <c r="D22" s="24"/>
      <c r="E22" s="152"/>
      <c r="G22" s="79" t="s">
        <v>5</v>
      </c>
      <c r="H22" s="24"/>
      <c r="I22" s="24"/>
      <c r="J22" s="24"/>
      <c r="K22" s="155"/>
    </row>
    <row r="23" spans="1:11">
      <c r="A23" s="4" t="s">
        <v>6</v>
      </c>
      <c r="B23" s="24"/>
      <c r="C23" s="24"/>
      <c r="D23" s="24"/>
      <c r="E23" s="154"/>
      <c r="G23" s="79" t="s">
        <v>6</v>
      </c>
      <c r="H23" s="24"/>
      <c r="I23" s="24"/>
      <c r="J23" s="24"/>
      <c r="K23" s="156"/>
    </row>
    <row r="24" spans="1:11">
      <c r="A24" s="4" t="s">
        <v>7</v>
      </c>
      <c r="B24" s="24"/>
      <c r="C24" s="24"/>
      <c r="D24" s="24"/>
      <c r="E24" s="152"/>
      <c r="G24" s="79" t="s">
        <v>7</v>
      </c>
      <c r="H24" s="24"/>
      <c r="I24" s="24"/>
      <c r="J24" s="24"/>
      <c r="K24" s="155"/>
    </row>
    <row r="25" spans="1:11">
      <c r="A25" s="4" t="s">
        <v>14</v>
      </c>
      <c r="B25" s="24"/>
      <c r="C25" s="24"/>
      <c r="D25" s="24"/>
      <c r="E25" s="154"/>
      <c r="G25" s="79" t="s">
        <v>14</v>
      </c>
      <c r="H25" s="24"/>
      <c r="I25" s="24"/>
      <c r="J25" s="24"/>
      <c r="K25" s="156"/>
    </row>
    <row r="26" spans="1:11">
      <c r="A26" s="62" t="s">
        <v>95</v>
      </c>
      <c r="B26" s="63">
        <f>SUM(B20:B25)</f>
        <v>0</v>
      </c>
      <c r="C26" s="63">
        <f t="shared" ref="C26:E26" si="9">SUM(C20:C25)</f>
        <v>0</v>
      </c>
      <c r="D26" s="63">
        <f t="shared" si="9"/>
        <v>0</v>
      </c>
      <c r="E26" s="63">
        <f t="shared" si="9"/>
        <v>0</v>
      </c>
      <c r="G26" s="75" t="s">
        <v>95</v>
      </c>
      <c r="H26" s="63"/>
      <c r="I26" s="63"/>
      <c r="J26" s="63"/>
      <c r="K26" s="64"/>
    </row>
    <row r="27" spans="1:11">
      <c r="A27" s="4" t="s">
        <v>8</v>
      </c>
      <c r="B27" s="24"/>
      <c r="C27" s="24"/>
      <c r="D27" s="24"/>
      <c r="E27" s="24"/>
      <c r="G27" s="79" t="s">
        <v>8</v>
      </c>
      <c r="H27" s="24"/>
      <c r="I27" s="24"/>
      <c r="J27" s="24"/>
      <c r="K27" s="24"/>
    </row>
    <row r="28" spans="1:11">
      <c r="A28" s="4" t="s">
        <v>9</v>
      </c>
      <c r="B28" s="24"/>
      <c r="C28" s="24"/>
      <c r="D28" s="24"/>
      <c r="E28" s="24"/>
      <c r="G28" s="79" t="s">
        <v>9</v>
      </c>
      <c r="H28" s="24"/>
      <c r="I28" s="24"/>
      <c r="J28" s="24"/>
      <c r="K28" s="24"/>
    </row>
    <row r="29" spans="1:11">
      <c r="A29" s="4" t="s">
        <v>10</v>
      </c>
      <c r="B29" s="24"/>
      <c r="C29" s="24"/>
      <c r="D29" s="24"/>
      <c r="E29" s="24"/>
      <c r="G29" s="79" t="s">
        <v>10</v>
      </c>
      <c r="H29" s="24"/>
      <c r="I29" s="24"/>
      <c r="J29" s="24"/>
      <c r="K29" s="24"/>
    </row>
    <row r="30" spans="1:11">
      <c r="A30" s="62" t="s">
        <v>96</v>
      </c>
      <c r="B30" s="63">
        <f>SUM(B27:B29)</f>
        <v>0</v>
      </c>
      <c r="C30" s="63">
        <f t="shared" ref="C30:E30" si="10">SUM(C27:C29)</f>
        <v>0</v>
      </c>
      <c r="D30" s="63">
        <f t="shared" si="10"/>
        <v>0</v>
      </c>
      <c r="E30" s="63">
        <f t="shared" si="10"/>
        <v>0</v>
      </c>
      <c r="G30" s="79" t="s">
        <v>96</v>
      </c>
      <c r="H30" s="63"/>
      <c r="I30" s="63"/>
      <c r="J30" s="63"/>
      <c r="K30" s="63"/>
    </row>
    <row r="31" spans="1:11">
      <c r="A31" s="65" t="s">
        <v>11</v>
      </c>
      <c r="B31" s="66">
        <f>B26+B30</f>
        <v>0</v>
      </c>
      <c r="C31" s="66">
        <f t="shared" ref="C31:E31" si="11">C26+C30</f>
        <v>0</v>
      </c>
      <c r="D31" s="66">
        <f t="shared" si="11"/>
        <v>0</v>
      </c>
      <c r="E31" s="66">
        <f t="shared" si="11"/>
        <v>0</v>
      </c>
      <c r="G31" s="76" t="s">
        <v>11</v>
      </c>
      <c r="H31" s="66"/>
      <c r="I31" s="66"/>
      <c r="J31" s="66"/>
      <c r="K31" s="66"/>
    </row>
  </sheetData>
  <mergeCells count="17">
    <mergeCell ref="E22:E23"/>
    <mergeCell ref="K22:K23"/>
    <mergeCell ref="E24:E25"/>
    <mergeCell ref="K24:K25"/>
    <mergeCell ref="E9:E10"/>
    <mergeCell ref="K9:K10"/>
    <mergeCell ref="A18:E18"/>
    <mergeCell ref="G18:K18"/>
    <mergeCell ref="E20:E21"/>
    <mergeCell ref="K20:K21"/>
    <mergeCell ref="E7:E8"/>
    <mergeCell ref="K7:K8"/>
    <mergeCell ref="A1:K1"/>
    <mergeCell ref="A3:E3"/>
    <mergeCell ref="G3:K3"/>
    <mergeCell ref="E5:E6"/>
    <mergeCell ref="K5:K6"/>
  </mergeCells>
  <pageMargins left="0.45" right="0.45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workbookViewId="0">
      <selection activeCell="U11" sqref="U11"/>
    </sheetView>
  </sheetViews>
  <sheetFormatPr defaultColWidth="7.6640625" defaultRowHeight="21"/>
  <cols>
    <col min="1" max="1" width="11" style="3" customWidth="1"/>
    <col min="2" max="4" width="7.6640625" style="45"/>
    <col min="5" max="5" width="7" style="3" customWidth="1"/>
    <col min="6" max="6" width="4.77734375" style="3" customWidth="1"/>
    <col min="7" max="7" width="12.44140625" style="7" customWidth="1"/>
    <col min="8" max="8" width="7.109375" style="45" customWidth="1"/>
    <col min="9" max="11" width="7.6640625" style="45"/>
    <col min="12" max="16384" width="7.6640625" style="3"/>
  </cols>
  <sheetData>
    <row r="1" spans="1:11">
      <c r="A1" s="148" t="s">
        <v>64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</row>
    <row r="3" spans="1:11">
      <c r="A3" s="157" t="s">
        <v>98</v>
      </c>
      <c r="B3" s="158"/>
      <c r="C3" s="158"/>
      <c r="D3" s="158"/>
      <c r="E3" s="159"/>
      <c r="G3" s="157" t="s">
        <v>104</v>
      </c>
      <c r="H3" s="158"/>
      <c r="I3" s="158"/>
      <c r="J3" s="158"/>
      <c r="K3" s="159"/>
    </row>
    <row r="4" spans="1:11">
      <c r="A4" s="4" t="s">
        <v>15</v>
      </c>
      <c r="B4" s="27" t="s">
        <v>12</v>
      </c>
      <c r="C4" s="27" t="s">
        <v>13</v>
      </c>
      <c r="D4" s="27" t="s">
        <v>11</v>
      </c>
      <c r="E4" s="4" t="s">
        <v>11</v>
      </c>
      <c r="G4" s="74" t="s">
        <v>15</v>
      </c>
      <c r="H4" s="27" t="s">
        <v>12</v>
      </c>
      <c r="I4" s="27" t="s">
        <v>13</v>
      </c>
      <c r="J4" s="27" t="s">
        <v>11</v>
      </c>
      <c r="K4" s="27" t="s">
        <v>11</v>
      </c>
    </row>
    <row r="5" spans="1:11">
      <c r="A5" s="4" t="s">
        <v>3</v>
      </c>
      <c r="B5" s="24">
        <v>9</v>
      </c>
      <c r="C5" s="24">
        <v>8</v>
      </c>
      <c r="D5" s="24">
        <v>17</v>
      </c>
      <c r="E5" s="152">
        <v>34</v>
      </c>
      <c r="G5" s="74" t="s">
        <v>3</v>
      </c>
      <c r="H5" s="24">
        <v>10</v>
      </c>
      <c r="I5" s="24">
        <v>8</v>
      </c>
      <c r="J5" s="24">
        <f>SUM(H5:I5)</f>
        <v>18</v>
      </c>
      <c r="K5" s="152">
        <f>J5+J6</f>
        <v>35</v>
      </c>
    </row>
    <row r="6" spans="1:11">
      <c r="A6" s="4" t="s">
        <v>4</v>
      </c>
      <c r="B6" s="24">
        <v>10</v>
      </c>
      <c r="C6" s="24">
        <v>7</v>
      </c>
      <c r="D6" s="24">
        <v>17</v>
      </c>
      <c r="E6" s="153"/>
      <c r="G6" s="74" t="s">
        <v>4</v>
      </c>
      <c r="H6" s="24">
        <v>10</v>
      </c>
      <c r="I6" s="24">
        <v>7</v>
      </c>
      <c r="J6" s="24">
        <f t="shared" ref="J6:J10" si="0">SUM(H6:I6)</f>
        <v>17</v>
      </c>
      <c r="K6" s="154"/>
    </row>
    <row r="7" spans="1:11">
      <c r="A7" s="4" t="s">
        <v>5</v>
      </c>
      <c r="B7" s="24">
        <v>11</v>
      </c>
      <c r="C7" s="24">
        <v>14</v>
      </c>
      <c r="D7" s="24">
        <v>25</v>
      </c>
      <c r="E7" s="147">
        <v>48</v>
      </c>
      <c r="G7" s="74" t="s">
        <v>5</v>
      </c>
      <c r="H7" s="24">
        <v>11</v>
      </c>
      <c r="I7" s="24">
        <v>14</v>
      </c>
      <c r="J7" s="24">
        <f t="shared" si="0"/>
        <v>25</v>
      </c>
      <c r="K7" s="152">
        <f>J7+J8</f>
        <v>49</v>
      </c>
    </row>
    <row r="8" spans="1:11">
      <c r="A8" s="4" t="s">
        <v>6</v>
      </c>
      <c r="B8" s="24">
        <v>14</v>
      </c>
      <c r="C8" s="24">
        <v>9</v>
      </c>
      <c r="D8" s="24">
        <v>23</v>
      </c>
      <c r="E8" s="134"/>
      <c r="G8" s="74" t="s">
        <v>6</v>
      </c>
      <c r="H8" s="24">
        <v>15</v>
      </c>
      <c r="I8" s="24">
        <v>9</v>
      </c>
      <c r="J8" s="24">
        <f t="shared" si="0"/>
        <v>24</v>
      </c>
      <c r="K8" s="154"/>
    </row>
    <row r="9" spans="1:11">
      <c r="A9" s="4" t="s">
        <v>7</v>
      </c>
      <c r="B9" s="24">
        <v>10</v>
      </c>
      <c r="C9" s="24">
        <v>18</v>
      </c>
      <c r="D9" s="24">
        <v>28</v>
      </c>
      <c r="E9" s="147">
        <v>50</v>
      </c>
      <c r="G9" s="74" t="s">
        <v>7</v>
      </c>
      <c r="H9" s="24">
        <v>10</v>
      </c>
      <c r="I9" s="24">
        <v>18</v>
      </c>
      <c r="J9" s="24">
        <f t="shared" si="0"/>
        <v>28</v>
      </c>
      <c r="K9" s="152">
        <f>J9+J10</f>
        <v>50</v>
      </c>
    </row>
    <row r="10" spans="1:11">
      <c r="A10" s="4" t="s">
        <v>14</v>
      </c>
      <c r="B10" s="24">
        <v>13</v>
      </c>
      <c r="C10" s="24">
        <v>9</v>
      </c>
      <c r="D10" s="24">
        <v>22</v>
      </c>
      <c r="E10" s="134"/>
      <c r="G10" s="74" t="s">
        <v>14</v>
      </c>
      <c r="H10" s="24">
        <v>14</v>
      </c>
      <c r="I10" s="24">
        <v>8</v>
      </c>
      <c r="J10" s="24">
        <f t="shared" si="0"/>
        <v>22</v>
      </c>
      <c r="K10" s="154"/>
    </row>
    <row r="11" spans="1:11">
      <c r="A11" s="62" t="s">
        <v>95</v>
      </c>
      <c r="B11" s="63">
        <v>67</v>
      </c>
      <c r="C11" s="63">
        <v>65</v>
      </c>
      <c r="D11" s="63">
        <v>132</v>
      </c>
      <c r="E11" s="63">
        <v>132</v>
      </c>
      <c r="G11" s="75" t="s">
        <v>95</v>
      </c>
      <c r="H11" s="63">
        <f t="shared" ref="H11:I11" si="1">SUM(H5:H10)</f>
        <v>70</v>
      </c>
      <c r="I11" s="63">
        <f t="shared" si="1"/>
        <v>64</v>
      </c>
      <c r="J11" s="63">
        <f>SUM(J5:J10)</f>
        <v>134</v>
      </c>
      <c r="K11" s="63">
        <f>SUM(K5:K10)</f>
        <v>134</v>
      </c>
    </row>
    <row r="12" spans="1:11">
      <c r="A12" s="4" t="s">
        <v>8</v>
      </c>
      <c r="B12" s="24">
        <v>5</v>
      </c>
      <c r="C12" s="24">
        <v>7</v>
      </c>
      <c r="D12" s="24">
        <v>12</v>
      </c>
      <c r="E12" s="24">
        <v>12</v>
      </c>
      <c r="G12" s="74" t="s">
        <v>8</v>
      </c>
      <c r="H12" s="24">
        <v>5</v>
      </c>
      <c r="I12" s="24">
        <v>8</v>
      </c>
      <c r="J12" s="24">
        <f>SUM(H12:I12)</f>
        <v>13</v>
      </c>
      <c r="K12" s="24">
        <f>J12</f>
        <v>13</v>
      </c>
    </row>
    <row r="13" spans="1:11">
      <c r="A13" s="4" t="s">
        <v>9</v>
      </c>
      <c r="B13" s="24">
        <v>6</v>
      </c>
      <c r="C13" s="24">
        <v>9</v>
      </c>
      <c r="D13" s="24">
        <v>15</v>
      </c>
      <c r="E13" s="24">
        <v>15</v>
      </c>
      <c r="G13" s="74" t="s">
        <v>9</v>
      </c>
      <c r="H13" s="24">
        <v>6</v>
      </c>
      <c r="I13" s="24">
        <v>10</v>
      </c>
      <c r="J13" s="24">
        <f t="shared" ref="J13:J14" si="2">SUM(H13:I13)</f>
        <v>16</v>
      </c>
      <c r="K13" s="24">
        <f t="shared" ref="K13:K14" si="3">J13</f>
        <v>16</v>
      </c>
    </row>
    <row r="14" spans="1:11">
      <c r="A14" s="4" t="s">
        <v>10</v>
      </c>
      <c r="B14" s="24">
        <v>4</v>
      </c>
      <c r="C14" s="24">
        <v>12</v>
      </c>
      <c r="D14" s="24">
        <v>16</v>
      </c>
      <c r="E14" s="24">
        <v>16</v>
      </c>
      <c r="G14" s="74" t="s">
        <v>10</v>
      </c>
      <c r="H14" s="24">
        <v>4</v>
      </c>
      <c r="I14" s="24">
        <v>12</v>
      </c>
      <c r="J14" s="24">
        <f t="shared" si="2"/>
        <v>16</v>
      </c>
      <c r="K14" s="24">
        <f t="shared" si="3"/>
        <v>16</v>
      </c>
    </row>
    <row r="15" spans="1:11">
      <c r="A15" s="62" t="s">
        <v>96</v>
      </c>
      <c r="B15" s="63">
        <v>15</v>
      </c>
      <c r="C15" s="63">
        <v>28</v>
      </c>
      <c r="D15" s="63">
        <v>43</v>
      </c>
      <c r="E15" s="63">
        <v>43</v>
      </c>
      <c r="G15" s="75" t="s">
        <v>96</v>
      </c>
      <c r="H15" s="63">
        <f>SUM(H12:H14)</f>
        <v>15</v>
      </c>
      <c r="I15" s="63">
        <f t="shared" ref="I15:K15" si="4">SUM(I12:I14)</f>
        <v>30</v>
      </c>
      <c r="J15" s="63">
        <f t="shared" si="4"/>
        <v>45</v>
      </c>
      <c r="K15" s="63">
        <f t="shared" si="4"/>
        <v>45</v>
      </c>
    </row>
    <row r="16" spans="1:11">
      <c r="A16" s="65" t="s">
        <v>11</v>
      </c>
      <c r="B16" s="66">
        <v>82</v>
      </c>
      <c r="C16" s="66">
        <v>93</v>
      </c>
      <c r="D16" s="66">
        <v>175</v>
      </c>
      <c r="E16" s="66">
        <v>175</v>
      </c>
      <c r="G16" s="76" t="s">
        <v>11</v>
      </c>
      <c r="H16" s="66">
        <f>H11+H15</f>
        <v>85</v>
      </c>
      <c r="I16" s="66">
        <f t="shared" ref="I16:J16" si="5">I11+I15</f>
        <v>94</v>
      </c>
      <c r="J16" s="66">
        <f t="shared" si="5"/>
        <v>179</v>
      </c>
      <c r="K16" s="66">
        <f>K11+K15</f>
        <v>179</v>
      </c>
    </row>
    <row r="17" spans="1:11">
      <c r="D17" s="28"/>
    </row>
    <row r="18" spans="1:11">
      <c r="A18" s="157" t="s">
        <v>105</v>
      </c>
      <c r="B18" s="158"/>
      <c r="C18" s="158"/>
      <c r="D18" s="158"/>
      <c r="E18" s="159"/>
      <c r="G18" s="160"/>
      <c r="H18" s="161"/>
      <c r="I18" s="161"/>
      <c r="J18" s="161"/>
      <c r="K18" s="162"/>
    </row>
    <row r="19" spans="1:11">
      <c r="A19" s="4" t="s">
        <v>15</v>
      </c>
      <c r="B19" s="27" t="s">
        <v>12</v>
      </c>
      <c r="C19" s="27" t="s">
        <v>13</v>
      </c>
      <c r="D19" s="27" t="s">
        <v>11</v>
      </c>
      <c r="E19" s="4" t="s">
        <v>11</v>
      </c>
      <c r="G19" s="77" t="s">
        <v>15</v>
      </c>
      <c r="H19" s="27" t="s">
        <v>12</v>
      </c>
      <c r="I19" s="27" t="s">
        <v>13</v>
      </c>
      <c r="J19" s="27" t="s">
        <v>11</v>
      </c>
      <c r="K19" s="27" t="s">
        <v>11</v>
      </c>
    </row>
    <row r="20" spans="1:11">
      <c r="A20" s="4" t="s">
        <v>3</v>
      </c>
      <c r="B20" s="24">
        <f>'ม.2.1-2565'!A26</f>
        <v>8</v>
      </c>
      <c r="C20" s="24">
        <f>'ม.2.1-2565'!B26</f>
        <v>7</v>
      </c>
      <c r="D20" s="24">
        <f>'ม.2.1-2565'!C26</f>
        <v>15</v>
      </c>
      <c r="E20" s="152">
        <f>D20+D21</f>
        <v>30</v>
      </c>
      <c r="G20" s="74" t="s">
        <v>3</v>
      </c>
      <c r="H20" s="24"/>
      <c r="I20" s="24"/>
      <c r="J20" s="24"/>
      <c r="K20" s="155"/>
    </row>
    <row r="21" spans="1:11">
      <c r="A21" s="4" t="s">
        <v>4</v>
      </c>
      <c r="B21" s="24">
        <f>'ม.2.2-2565'!A25</f>
        <v>8</v>
      </c>
      <c r="C21" s="24">
        <f>'ม.2.2-2565'!B25</f>
        <v>7</v>
      </c>
      <c r="D21" s="24">
        <f>'ม.2.2-2565'!C25</f>
        <v>15</v>
      </c>
      <c r="E21" s="154"/>
      <c r="G21" s="74" t="s">
        <v>4</v>
      </c>
      <c r="H21" s="24"/>
      <c r="I21" s="24"/>
      <c r="J21" s="24"/>
      <c r="K21" s="156"/>
    </row>
    <row r="22" spans="1:11">
      <c r="A22" s="4" t="s">
        <v>5</v>
      </c>
      <c r="B22" s="24">
        <f>'ม.3.1-2565'!A35</f>
        <v>10</v>
      </c>
      <c r="C22" s="24">
        <f>'ม.3.1-2565'!B35</f>
        <v>14</v>
      </c>
      <c r="D22" s="24">
        <f>'ม.3.1-2565'!C35</f>
        <v>24</v>
      </c>
      <c r="E22" s="152">
        <f>D22+D23</f>
        <v>44</v>
      </c>
      <c r="G22" s="74" t="s">
        <v>5</v>
      </c>
      <c r="H22" s="24"/>
      <c r="I22" s="24"/>
      <c r="J22" s="24"/>
      <c r="K22" s="155"/>
    </row>
    <row r="23" spans="1:11">
      <c r="A23" s="4" t="s">
        <v>6</v>
      </c>
      <c r="B23" s="24">
        <f>'ม.3.2-2565'!A28</f>
        <v>13</v>
      </c>
      <c r="C23" s="24">
        <f>'ม.3.2-2565'!B28</f>
        <v>7</v>
      </c>
      <c r="D23" s="24">
        <f>'ม.3.2-2565'!C28</f>
        <v>20</v>
      </c>
      <c r="E23" s="154"/>
      <c r="G23" s="74" t="s">
        <v>6</v>
      </c>
      <c r="H23" s="24"/>
      <c r="I23" s="24"/>
      <c r="J23" s="24"/>
      <c r="K23" s="156"/>
    </row>
    <row r="24" spans="1:11">
      <c r="A24" s="4" t="s">
        <v>7</v>
      </c>
      <c r="B24" s="24" t="e">
        <f>#REF!</f>
        <v>#REF!</v>
      </c>
      <c r="C24" s="24" t="e">
        <f>#REF!</f>
        <v>#REF!</v>
      </c>
      <c r="D24" s="24" t="e">
        <f>#REF!</f>
        <v>#REF!</v>
      </c>
      <c r="E24" s="152" t="e">
        <f>D24+D25</f>
        <v>#REF!</v>
      </c>
      <c r="G24" s="74" t="s">
        <v>7</v>
      </c>
      <c r="H24" s="24"/>
      <c r="I24" s="24"/>
      <c r="J24" s="24"/>
      <c r="K24" s="155"/>
    </row>
    <row r="25" spans="1:11">
      <c r="A25" s="4" t="s">
        <v>14</v>
      </c>
      <c r="B25" s="24" t="e">
        <f>#REF!</f>
        <v>#REF!</v>
      </c>
      <c r="C25" s="24" t="e">
        <f>#REF!</f>
        <v>#REF!</v>
      </c>
      <c r="D25" s="24" t="e">
        <f>#REF!</f>
        <v>#REF!</v>
      </c>
      <c r="E25" s="154"/>
      <c r="G25" s="74" t="s">
        <v>14</v>
      </c>
      <c r="H25" s="24"/>
      <c r="I25" s="24"/>
      <c r="J25" s="24"/>
      <c r="K25" s="156"/>
    </row>
    <row r="26" spans="1:11">
      <c r="A26" s="62" t="s">
        <v>95</v>
      </c>
      <c r="B26" s="63" t="e">
        <f>SUM(B20:B25)</f>
        <v>#REF!</v>
      </c>
      <c r="C26" s="63" t="e">
        <f t="shared" ref="C26:E26" si="6">SUM(C20:C25)</f>
        <v>#REF!</v>
      </c>
      <c r="D26" s="63" t="e">
        <f t="shared" si="6"/>
        <v>#REF!</v>
      </c>
      <c r="E26" s="63" t="e">
        <f t="shared" si="6"/>
        <v>#REF!</v>
      </c>
      <c r="G26" s="75" t="s">
        <v>95</v>
      </c>
      <c r="H26" s="63"/>
      <c r="I26" s="63"/>
      <c r="J26" s="63"/>
      <c r="K26" s="64"/>
    </row>
    <row r="27" spans="1:11">
      <c r="A27" s="4" t="s">
        <v>8</v>
      </c>
      <c r="B27" s="24">
        <f>'ม.5-2565'!A18</f>
        <v>2</v>
      </c>
      <c r="C27" s="24">
        <f>'ม.5-2565'!B18</f>
        <v>5</v>
      </c>
      <c r="D27" s="24">
        <f>'ม.5-2565'!C18</f>
        <v>7</v>
      </c>
      <c r="E27" s="24">
        <f>D27</f>
        <v>7</v>
      </c>
      <c r="G27" s="74" t="s">
        <v>8</v>
      </c>
      <c r="H27" s="24"/>
      <c r="I27" s="24"/>
      <c r="J27" s="24"/>
      <c r="K27" s="24"/>
    </row>
    <row r="28" spans="1:11">
      <c r="A28" s="4" t="s">
        <v>9</v>
      </c>
      <c r="B28" s="24">
        <f>'ม6-2565'!A23</f>
        <v>4</v>
      </c>
      <c r="C28" s="24">
        <f>'ม6-2565'!B23</f>
        <v>9</v>
      </c>
      <c r="D28" s="24">
        <f>'ม6-2565'!C23</f>
        <v>13</v>
      </c>
      <c r="E28" s="24">
        <f t="shared" ref="E28:E29" si="7">D28</f>
        <v>13</v>
      </c>
      <c r="G28" s="74" t="s">
        <v>9</v>
      </c>
      <c r="H28" s="24"/>
      <c r="I28" s="24"/>
      <c r="J28" s="24"/>
      <c r="K28" s="24"/>
    </row>
    <row r="29" spans="1:11">
      <c r="A29" s="4" t="s">
        <v>10</v>
      </c>
      <c r="B29" s="24" t="e">
        <f>#REF!</f>
        <v>#REF!</v>
      </c>
      <c r="C29" s="24" t="e">
        <f>#REF!</f>
        <v>#REF!</v>
      </c>
      <c r="D29" s="24" t="e">
        <f>#REF!</f>
        <v>#REF!</v>
      </c>
      <c r="E29" s="24" t="e">
        <f t="shared" si="7"/>
        <v>#REF!</v>
      </c>
      <c r="G29" s="74" t="s">
        <v>10</v>
      </c>
      <c r="H29" s="24"/>
      <c r="I29" s="24"/>
      <c r="J29" s="24"/>
      <c r="K29" s="24"/>
    </row>
    <row r="30" spans="1:11">
      <c r="A30" s="62" t="s">
        <v>96</v>
      </c>
      <c r="B30" s="63" t="e">
        <f>SUM(B27:B29)</f>
        <v>#REF!</v>
      </c>
      <c r="C30" s="63" t="e">
        <f t="shared" ref="C30:E30" si="8">SUM(C27:C29)</f>
        <v>#REF!</v>
      </c>
      <c r="D30" s="63" t="e">
        <f t="shared" si="8"/>
        <v>#REF!</v>
      </c>
      <c r="E30" s="63" t="e">
        <f t="shared" si="8"/>
        <v>#REF!</v>
      </c>
      <c r="G30" s="74" t="s">
        <v>96</v>
      </c>
      <c r="H30" s="63"/>
      <c r="I30" s="63"/>
      <c r="J30" s="63"/>
      <c r="K30" s="63"/>
    </row>
    <row r="31" spans="1:11">
      <c r="A31" s="65" t="s">
        <v>11</v>
      </c>
      <c r="B31" s="66" t="e">
        <f>B26+B30</f>
        <v>#REF!</v>
      </c>
      <c r="C31" s="66" t="e">
        <f t="shared" ref="C31:E31" si="9">C26+C30</f>
        <v>#REF!</v>
      </c>
      <c r="D31" s="66" t="e">
        <f t="shared" si="9"/>
        <v>#REF!</v>
      </c>
      <c r="E31" s="66" t="e">
        <f t="shared" si="9"/>
        <v>#REF!</v>
      </c>
      <c r="G31" s="76" t="s">
        <v>11</v>
      </c>
      <c r="H31" s="66"/>
      <c r="I31" s="66"/>
      <c r="J31" s="66"/>
      <c r="K31" s="66"/>
    </row>
  </sheetData>
  <mergeCells count="17">
    <mergeCell ref="E7:E8"/>
    <mergeCell ref="K7:K8"/>
    <mergeCell ref="A1:K1"/>
    <mergeCell ref="A3:E3"/>
    <mergeCell ref="G3:K3"/>
    <mergeCell ref="E5:E6"/>
    <mergeCell ref="K5:K6"/>
    <mergeCell ref="E22:E23"/>
    <mergeCell ref="K22:K23"/>
    <mergeCell ref="E24:E25"/>
    <mergeCell ref="K24:K25"/>
    <mergeCell ref="E9:E10"/>
    <mergeCell ref="K9:K10"/>
    <mergeCell ref="G18:K18"/>
    <mergeCell ref="E20:E21"/>
    <mergeCell ref="K20:K21"/>
    <mergeCell ref="A18:E18"/>
  </mergeCells>
  <pageMargins left="0.31496062992125984" right="0.31496062992125984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9"/>
  <sheetViews>
    <sheetView topLeftCell="A10" workbookViewId="0">
      <selection activeCell="C21" sqref="C21"/>
    </sheetView>
  </sheetViews>
  <sheetFormatPr defaultRowHeight="14.4"/>
  <cols>
    <col min="1" max="1" width="5.21875" customWidth="1"/>
    <col min="2" max="2" width="11.5546875" bestFit="1" customWidth="1"/>
    <col min="3" max="3" width="26.109375" customWidth="1"/>
    <col min="4" max="14" width="3.77734375" customWidth="1"/>
  </cols>
  <sheetData>
    <row r="1" spans="1:14" ht="21">
      <c r="A1" s="83"/>
      <c r="B1" s="3"/>
      <c r="C1" s="30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21">
      <c r="A2" s="7"/>
      <c r="B2" s="10"/>
      <c r="C2" s="40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21">
      <c r="A3" s="131" t="s">
        <v>152</v>
      </c>
      <c r="B3" s="131"/>
      <c r="C3" s="131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21">
      <c r="A4" s="22" t="s">
        <v>153</v>
      </c>
      <c r="B4" s="22"/>
      <c r="C4" s="42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4" ht="14.4" customHeight="1">
      <c r="A5" s="134" t="s">
        <v>0</v>
      </c>
      <c r="B5" s="134" t="s">
        <v>1</v>
      </c>
      <c r="C5" s="135" t="s">
        <v>2</v>
      </c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</row>
    <row r="6" spans="1:14" ht="14.4" customHeight="1">
      <c r="A6" s="134"/>
      <c r="B6" s="134"/>
      <c r="C6" s="135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4" ht="21">
      <c r="A7" s="110">
        <v>1</v>
      </c>
      <c r="B7" s="110">
        <v>2340</v>
      </c>
      <c r="C7" s="60" t="s">
        <v>156</v>
      </c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</row>
    <row r="8" spans="1:14" ht="21">
      <c r="A8" s="123">
        <v>2</v>
      </c>
      <c r="B8" s="94">
        <v>2381</v>
      </c>
      <c r="C8" s="90" t="s">
        <v>133</v>
      </c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</row>
    <row r="9" spans="1:14" s="92" customFormat="1" ht="21">
      <c r="A9" s="124">
        <v>3</v>
      </c>
      <c r="B9" s="94">
        <v>2382</v>
      </c>
      <c r="C9" s="89" t="s">
        <v>130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</row>
    <row r="10" spans="1:14" ht="21">
      <c r="A10" s="125">
        <v>4</v>
      </c>
      <c r="B10" s="94">
        <v>2383</v>
      </c>
      <c r="C10" s="90" t="s">
        <v>134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</row>
    <row r="11" spans="1:14" ht="21">
      <c r="A11" s="124">
        <v>5</v>
      </c>
      <c r="B11" s="94">
        <v>2384</v>
      </c>
      <c r="C11" s="90" t="s">
        <v>132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</row>
    <row r="12" spans="1:14" ht="21">
      <c r="A12" s="125">
        <v>6</v>
      </c>
      <c r="B12" s="94">
        <v>2385</v>
      </c>
      <c r="C12" s="90" t="s">
        <v>131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</row>
    <row r="13" spans="1:14" ht="21">
      <c r="A13" s="124">
        <v>7</v>
      </c>
      <c r="B13" s="94">
        <v>2386</v>
      </c>
      <c r="C13" s="90" t="s">
        <v>162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4" ht="21">
      <c r="A14" s="125">
        <v>8</v>
      </c>
      <c r="B14" s="94">
        <v>2387</v>
      </c>
      <c r="C14" s="90" t="s">
        <v>151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4" ht="21">
      <c r="A15" s="124">
        <v>9</v>
      </c>
      <c r="B15" s="94">
        <v>2388</v>
      </c>
      <c r="C15" s="90" t="s">
        <v>139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</row>
    <row r="16" spans="1:14" ht="21">
      <c r="A16" s="125">
        <v>10</v>
      </c>
      <c r="B16" s="94">
        <v>2389</v>
      </c>
      <c r="C16" s="90" t="s">
        <v>140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</row>
    <row r="17" spans="1:14" ht="21">
      <c r="A17" s="124">
        <v>11</v>
      </c>
      <c r="B17" s="94">
        <v>2390</v>
      </c>
      <c r="C17" s="90" t="s">
        <v>137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21">
      <c r="A18" s="125">
        <v>12</v>
      </c>
      <c r="B18" s="94">
        <v>2391</v>
      </c>
      <c r="C18" s="90" t="s">
        <v>136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21">
      <c r="A19" s="124">
        <v>13</v>
      </c>
      <c r="B19" s="94">
        <v>2392</v>
      </c>
      <c r="C19" s="90" t="s">
        <v>135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1">
      <c r="A20" s="125">
        <v>14</v>
      </c>
      <c r="B20" s="94">
        <v>2393</v>
      </c>
      <c r="C20" s="90" t="s">
        <v>138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1">
      <c r="A21" s="124">
        <v>15</v>
      </c>
      <c r="B21" s="94">
        <v>2395</v>
      </c>
      <c r="C21" s="90" t="s">
        <v>192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21">
      <c r="A22" s="125">
        <v>16</v>
      </c>
      <c r="B22" s="94">
        <v>2396</v>
      </c>
      <c r="C22" s="89" t="s">
        <v>182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14" ht="21">
      <c r="A23" s="124"/>
      <c r="B23" s="94"/>
      <c r="C23" s="128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14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6" spans="1:14" ht="21">
      <c r="A26" s="18" t="s">
        <v>16</v>
      </c>
      <c r="B26" s="21" t="s">
        <v>17</v>
      </c>
      <c r="C26" s="21" t="s">
        <v>11</v>
      </c>
      <c r="E26" s="90" t="str">
        <f>'ม.1.1-2565'!E26</f>
        <v>ข้อมูล ณ 9 ม.ค. 2566</v>
      </c>
    </row>
    <row r="27" spans="1:14" ht="21">
      <c r="A27" s="20">
        <v>7</v>
      </c>
      <c r="B27" s="20">
        <v>9</v>
      </c>
      <c r="C27" s="20">
        <f>SUM(A27:B27)</f>
        <v>16</v>
      </c>
    </row>
    <row r="29" spans="1:14" ht="21">
      <c r="B29" s="137" t="s">
        <v>157</v>
      </c>
      <c r="C29" s="138"/>
    </row>
  </sheetData>
  <mergeCells count="16">
    <mergeCell ref="B29:C29"/>
    <mergeCell ref="F5:F6"/>
    <mergeCell ref="A3:C3"/>
    <mergeCell ref="A5:A6"/>
    <mergeCell ref="B5:B6"/>
    <mergeCell ref="C5:C6"/>
    <mergeCell ref="D5:D6"/>
    <mergeCell ref="E5:E6"/>
    <mergeCell ref="M5:M6"/>
    <mergeCell ref="N5:N6"/>
    <mergeCell ref="G5:G6"/>
    <mergeCell ref="H5:H6"/>
    <mergeCell ref="I5:I6"/>
    <mergeCell ref="J5:J6"/>
    <mergeCell ref="K5:K6"/>
    <mergeCell ref="L5:L6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37217" r:id="rId4">
          <objectPr defaultSize="0" autoPict="0" r:id="rId5">
            <anchor moveWithCells="1" sizeWithCells="1">
              <from>
                <xdr:col>0</xdr:col>
                <xdr:colOff>236220</xdr:colOff>
                <xdr:row>0</xdr:row>
                <xdr:rowOff>45720</xdr:rowOff>
              </from>
              <to>
                <xdr:col>1</xdr:col>
                <xdr:colOff>365760</xdr:colOff>
                <xdr:row>2</xdr:row>
                <xdr:rowOff>0</xdr:rowOff>
              </to>
            </anchor>
          </objectPr>
        </oleObject>
      </mc:Choice>
      <mc:Fallback>
        <oleObject progId="PBrush" shapeId="137217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"/>
  <sheetViews>
    <sheetView topLeftCell="A4" workbookViewId="0">
      <selection activeCell="C21" sqref="C21"/>
    </sheetView>
  </sheetViews>
  <sheetFormatPr defaultColWidth="9" defaultRowHeight="21"/>
  <cols>
    <col min="1" max="1" width="4.44140625" style="3" customWidth="1"/>
    <col min="2" max="2" width="10" style="3" bestFit="1" customWidth="1"/>
    <col min="3" max="3" width="25.77734375" style="30" customWidth="1"/>
    <col min="4" max="14" width="3.6640625" style="3" customWidth="1"/>
    <col min="15" max="15" width="9" style="3" customWidth="1"/>
    <col min="16" max="16384" width="9" style="3"/>
  </cols>
  <sheetData>
    <row r="1" spans="1:14">
      <c r="A1" s="47"/>
    </row>
    <row r="2" spans="1:14" ht="20.25" customHeight="1">
      <c r="A2" s="7"/>
      <c r="B2" s="10"/>
      <c r="C2" s="40"/>
    </row>
    <row r="3" spans="1:14">
      <c r="A3" s="131" t="s">
        <v>115</v>
      </c>
      <c r="B3" s="131"/>
      <c r="C3" s="131"/>
    </row>
    <row r="4" spans="1:14">
      <c r="A4" s="22" t="s">
        <v>92</v>
      </c>
      <c r="B4" s="22"/>
      <c r="C4" s="42"/>
    </row>
    <row r="5" spans="1:14" ht="21" customHeight="1">
      <c r="A5" s="134" t="s">
        <v>0</v>
      </c>
      <c r="B5" s="134" t="s">
        <v>1</v>
      </c>
      <c r="C5" s="135" t="s">
        <v>2</v>
      </c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</row>
    <row r="6" spans="1:14" ht="18.75" customHeight="1">
      <c r="A6" s="134"/>
      <c r="B6" s="134"/>
      <c r="C6" s="135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</row>
    <row r="7" spans="1:14" s="88" customFormat="1">
      <c r="A7" s="85">
        <v>1</v>
      </c>
      <c r="B7" s="85">
        <v>2322</v>
      </c>
      <c r="C7" s="61" t="s">
        <v>72</v>
      </c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</row>
    <row r="8" spans="1:14" s="88" customFormat="1">
      <c r="A8" s="85">
        <v>2</v>
      </c>
      <c r="B8" s="85">
        <v>2324</v>
      </c>
      <c r="C8" s="61" t="s">
        <v>94</v>
      </c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</row>
    <row r="9" spans="1:14" s="88" customFormat="1">
      <c r="A9" s="85">
        <v>3</v>
      </c>
      <c r="B9" s="85">
        <v>2326</v>
      </c>
      <c r="C9" s="61" t="s">
        <v>102</v>
      </c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</row>
    <row r="10" spans="1:14" s="88" customFormat="1">
      <c r="A10" s="85">
        <v>4</v>
      </c>
      <c r="B10" s="85">
        <v>2327</v>
      </c>
      <c r="C10" s="61" t="s">
        <v>73</v>
      </c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</row>
    <row r="11" spans="1:14" s="88" customFormat="1">
      <c r="A11" s="85">
        <v>5</v>
      </c>
      <c r="B11" s="85">
        <v>2328</v>
      </c>
      <c r="C11" s="61" t="s">
        <v>75</v>
      </c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</row>
    <row r="12" spans="1:14" s="88" customFormat="1">
      <c r="A12" s="85">
        <v>6</v>
      </c>
      <c r="B12" s="85">
        <v>2329</v>
      </c>
      <c r="C12" s="61" t="s">
        <v>76</v>
      </c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</row>
    <row r="13" spans="1:14" s="88" customFormat="1">
      <c r="A13" s="85">
        <v>7</v>
      </c>
      <c r="B13" s="85">
        <v>2330</v>
      </c>
      <c r="C13" s="61" t="s">
        <v>77</v>
      </c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</row>
    <row r="14" spans="1:14" s="88" customFormat="1">
      <c r="A14" s="85">
        <v>8</v>
      </c>
      <c r="B14" s="85">
        <v>2331</v>
      </c>
      <c r="C14" s="61" t="s">
        <v>163</v>
      </c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</row>
    <row r="15" spans="1:14" s="88" customFormat="1">
      <c r="A15" s="85">
        <v>9</v>
      </c>
      <c r="B15" s="85">
        <v>2333</v>
      </c>
      <c r="C15" s="61" t="s">
        <v>80</v>
      </c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</row>
    <row r="16" spans="1:14" s="88" customFormat="1">
      <c r="A16" s="85">
        <v>10</v>
      </c>
      <c r="B16" s="85">
        <v>2334</v>
      </c>
      <c r="C16" s="61" t="s">
        <v>91</v>
      </c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</row>
    <row r="17" spans="1:14" s="88" customFormat="1">
      <c r="A17" s="85">
        <v>11</v>
      </c>
      <c r="B17" s="85">
        <v>2335</v>
      </c>
      <c r="C17" s="61" t="s">
        <v>81</v>
      </c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</row>
    <row r="18" spans="1:14" s="88" customFormat="1">
      <c r="A18" s="85">
        <v>12</v>
      </c>
      <c r="B18" s="85">
        <v>2336</v>
      </c>
      <c r="C18" s="61" t="s">
        <v>84</v>
      </c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</row>
    <row r="19" spans="1:14" s="88" customFormat="1">
      <c r="A19" s="85">
        <v>13</v>
      </c>
      <c r="B19" s="85">
        <v>2337</v>
      </c>
      <c r="C19" s="61" t="s">
        <v>87</v>
      </c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</row>
    <row r="20" spans="1:14" s="88" customFormat="1">
      <c r="A20" s="85">
        <v>14</v>
      </c>
      <c r="B20" s="85">
        <v>2338</v>
      </c>
      <c r="C20" s="61" t="s">
        <v>85</v>
      </c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</row>
    <row r="21" spans="1:14" s="88" customFormat="1">
      <c r="A21" s="85">
        <v>15</v>
      </c>
      <c r="B21" s="86">
        <v>2358</v>
      </c>
      <c r="C21" s="88" t="s">
        <v>100</v>
      </c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</row>
    <row r="22" spans="1:14" s="88" customFormat="1">
      <c r="A22" s="87"/>
      <c r="B22" s="87"/>
      <c r="C22" s="34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</row>
    <row r="23" spans="1:14">
      <c r="A23" s="4"/>
      <c r="B23" s="4"/>
      <c r="C23" s="26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</row>
    <row r="25" spans="1:14">
      <c r="A25" s="18" t="s">
        <v>16</v>
      </c>
      <c r="B25" s="21" t="s">
        <v>17</v>
      </c>
      <c r="C25" s="21" t="s">
        <v>11</v>
      </c>
      <c r="E25" s="3" t="str">
        <f>'ม.1.1-2565'!E26</f>
        <v>ข้อมูล ณ 9 ม.ค. 2566</v>
      </c>
    </row>
    <row r="26" spans="1:14">
      <c r="A26" s="20">
        <v>8</v>
      </c>
      <c r="B26" s="20">
        <v>7</v>
      </c>
      <c r="C26" s="20">
        <f>SUM(A26:B26)</f>
        <v>15</v>
      </c>
    </row>
  </sheetData>
  <mergeCells count="15">
    <mergeCell ref="E5:E6"/>
    <mergeCell ref="F5:F6"/>
    <mergeCell ref="G5:G6"/>
    <mergeCell ref="H5:H6"/>
    <mergeCell ref="N5:N6"/>
    <mergeCell ref="I5:I6"/>
    <mergeCell ref="J5:J6"/>
    <mergeCell ref="K5:K6"/>
    <mergeCell ref="L5:L6"/>
    <mergeCell ref="M5:M6"/>
    <mergeCell ref="A3:C3"/>
    <mergeCell ref="C5:C6"/>
    <mergeCell ref="B5:B6"/>
    <mergeCell ref="A5:A6"/>
    <mergeCell ref="D5:D6"/>
  </mergeCells>
  <pageMargins left="0.51181102362204722" right="0.51181102362204722" top="0.74803149606299213" bottom="0.7480314960629921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15713" r:id="rId4">
          <objectPr defaultSize="0" autoPict="0" r:id="rId5">
            <anchor moveWithCells="1" sizeWithCells="1">
              <from>
                <xdr:col>0</xdr:col>
                <xdr:colOff>236220</xdr:colOff>
                <xdr:row>0</xdr:row>
                <xdr:rowOff>45720</xdr:rowOff>
              </from>
              <to>
                <xdr:col>1</xdr:col>
                <xdr:colOff>365760</xdr:colOff>
                <xdr:row>2</xdr:row>
                <xdr:rowOff>0</xdr:rowOff>
              </to>
            </anchor>
          </objectPr>
        </oleObject>
      </mc:Choice>
      <mc:Fallback>
        <oleObject progId="PBrush" shapeId="11571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25"/>
  <sheetViews>
    <sheetView topLeftCell="A4" workbookViewId="0">
      <selection activeCell="C20" sqref="C20"/>
    </sheetView>
  </sheetViews>
  <sheetFormatPr defaultColWidth="9" defaultRowHeight="21"/>
  <cols>
    <col min="1" max="1" width="4.21875" style="30" customWidth="1"/>
    <col min="2" max="2" width="10" style="30" bestFit="1" customWidth="1"/>
    <col min="3" max="3" width="28.21875" style="30" bestFit="1" customWidth="1"/>
    <col min="4" max="15" width="3.6640625" style="30" customWidth="1"/>
    <col min="16" max="18" width="3.77734375" style="30" customWidth="1"/>
    <col min="19" max="16384" width="9" style="30"/>
  </cols>
  <sheetData>
    <row r="1" spans="1:16">
      <c r="A1" s="29"/>
    </row>
    <row r="2" spans="1:16" ht="22.5" customHeight="1">
      <c r="A2" s="39"/>
      <c r="B2" s="40"/>
      <c r="C2" s="40"/>
    </row>
    <row r="3" spans="1:16">
      <c r="A3" s="139" t="s">
        <v>141</v>
      </c>
      <c r="B3" s="139"/>
      <c r="C3" s="139"/>
    </row>
    <row r="4" spans="1:16">
      <c r="A4" s="41" t="s">
        <v>114</v>
      </c>
      <c r="B4" s="41"/>
      <c r="C4" s="41"/>
    </row>
    <row r="5" spans="1:16" ht="21" customHeight="1">
      <c r="A5" s="135" t="s">
        <v>0</v>
      </c>
      <c r="B5" s="135" t="s">
        <v>1</v>
      </c>
      <c r="C5" s="135" t="s">
        <v>2</v>
      </c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26"/>
    </row>
    <row r="6" spans="1:16" ht="26.25" hidden="1" customHeight="1">
      <c r="A6" s="135"/>
      <c r="B6" s="135"/>
      <c r="C6" s="135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26"/>
    </row>
    <row r="7" spans="1:16" ht="20.25" customHeight="1">
      <c r="A7" s="31">
        <v>1</v>
      </c>
      <c r="B7" s="31">
        <v>2339</v>
      </c>
      <c r="C7" s="60" t="s">
        <v>155</v>
      </c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16">
      <c r="A8" s="78">
        <v>2</v>
      </c>
      <c r="B8" s="31">
        <v>2344</v>
      </c>
      <c r="C8" s="60" t="s">
        <v>82</v>
      </c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16">
      <c r="A9" s="119">
        <v>3</v>
      </c>
      <c r="B9" s="31">
        <v>2345</v>
      </c>
      <c r="C9" s="60" t="s">
        <v>74</v>
      </c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16">
      <c r="A10" s="119">
        <v>4</v>
      </c>
      <c r="B10" s="31">
        <v>2346</v>
      </c>
      <c r="C10" s="60" t="s">
        <v>90</v>
      </c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16">
      <c r="A11" s="119">
        <v>5</v>
      </c>
      <c r="B11" s="31">
        <v>2347</v>
      </c>
      <c r="C11" s="60" t="s">
        <v>89</v>
      </c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</row>
    <row r="12" spans="1:16">
      <c r="A12" s="119">
        <v>6</v>
      </c>
      <c r="B12" s="31">
        <v>2349</v>
      </c>
      <c r="C12" s="60" t="s">
        <v>93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</row>
    <row r="13" spans="1:16">
      <c r="A13" s="119">
        <v>7</v>
      </c>
      <c r="B13" s="31">
        <v>2350</v>
      </c>
      <c r="C13" s="60" t="s">
        <v>83</v>
      </c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16">
      <c r="A14" s="119">
        <v>8</v>
      </c>
      <c r="B14" s="31">
        <v>2351</v>
      </c>
      <c r="C14" s="60" t="s">
        <v>78</v>
      </c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16">
      <c r="A15" s="121">
        <v>9</v>
      </c>
      <c r="B15" s="121">
        <v>2352</v>
      </c>
      <c r="C15" s="122" t="s">
        <v>184</v>
      </c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16">
      <c r="A16" s="119">
        <v>10</v>
      </c>
      <c r="B16" s="31">
        <v>2353</v>
      </c>
      <c r="C16" s="60" t="s">
        <v>88</v>
      </c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>
      <c r="A17" s="119">
        <v>11</v>
      </c>
      <c r="B17" s="31">
        <v>2354</v>
      </c>
      <c r="C17" s="60" t="s">
        <v>79</v>
      </c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>
      <c r="A18" s="119">
        <v>12</v>
      </c>
      <c r="B18" s="31">
        <v>2355</v>
      </c>
      <c r="C18" s="60" t="s">
        <v>86</v>
      </c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>
      <c r="A19" s="126">
        <v>13</v>
      </c>
      <c r="B19" s="126">
        <v>2357</v>
      </c>
      <c r="C19" s="30" t="s">
        <v>99</v>
      </c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</row>
    <row r="20" spans="1:16">
      <c r="A20" s="124">
        <v>14</v>
      </c>
      <c r="B20" s="124">
        <v>2394</v>
      </c>
      <c r="C20" s="26" t="s">
        <v>183</v>
      </c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>
      <c r="A21" s="124">
        <v>15</v>
      </c>
      <c r="B21" s="124">
        <v>2398</v>
      </c>
      <c r="C21" s="26" t="s">
        <v>186</v>
      </c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4" spans="1:16">
      <c r="A24" s="18" t="s">
        <v>16</v>
      </c>
      <c r="B24" s="21" t="s">
        <v>17</v>
      </c>
      <c r="C24" s="18" t="s">
        <v>11</v>
      </c>
      <c r="E24" s="30" t="str">
        <f>'ม.1.1-2565'!E26</f>
        <v>ข้อมูล ณ 9 ม.ค. 2566</v>
      </c>
      <c r="P24" s="35"/>
    </row>
    <row r="25" spans="1:16">
      <c r="A25" s="20">
        <v>8</v>
      </c>
      <c r="B25" s="20">
        <v>7</v>
      </c>
      <c r="C25" s="19">
        <f>SUM(A25:B25)</f>
        <v>15</v>
      </c>
    </row>
  </sheetData>
  <mergeCells count="16">
    <mergeCell ref="O5:O6"/>
    <mergeCell ref="I5:I6"/>
    <mergeCell ref="J5:J6"/>
    <mergeCell ref="K5:K6"/>
    <mergeCell ref="L5:L6"/>
    <mergeCell ref="M5:M6"/>
    <mergeCell ref="E5:E6"/>
    <mergeCell ref="F5:F6"/>
    <mergeCell ref="G5:G6"/>
    <mergeCell ref="H5:H6"/>
    <mergeCell ref="N5:N6"/>
    <mergeCell ref="A3:C3"/>
    <mergeCell ref="C5:C6"/>
    <mergeCell ref="B5:B6"/>
    <mergeCell ref="A5:A6"/>
    <mergeCell ref="D5:D6"/>
  </mergeCells>
  <pageMargins left="0.51181102362204722" right="0.31496062992125984" top="0.74803149606299213" bottom="0.7480314960629921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14689" r:id="rId4">
          <objectPr defaultSize="0" autoPict="0" r:id="rId5">
            <anchor moveWithCells="1" sizeWithCells="1">
              <from>
                <xdr:col>0</xdr:col>
                <xdr:colOff>236220</xdr:colOff>
                <xdr:row>0</xdr:row>
                <xdr:rowOff>45720</xdr:rowOff>
              </from>
              <to>
                <xdr:col>1</xdr:col>
                <xdr:colOff>365760</xdr:colOff>
                <xdr:row>1</xdr:row>
                <xdr:rowOff>259080</xdr:rowOff>
              </to>
            </anchor>
          </objectPr>
        </oleObject>
      </mc:Choice>
      <mc:Fallback>
        <oleObject progId="PBrush" shapeId="11468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A1:O36"/>
  <sheetViews>
    <sheetView workbookViewId="0">
      <selection activeCell="C9" sqref="C9"/>
    </sheetView>
  </sheetViews>
  <sheetFormatPr defaultRowHeight="18"/>
  <cols>
    <col min="1" max="1" width="4.6640625" customWidth="1"/>
    <col min="2" max="2" width="11.109375" customWidth="1"/>
    <col min="3" max="3" width="25.21875" customWidth="1"/>
    <col min="4" max="4" width="3.6640625" style="35" customWidth="1"/>
    <col min="5" max="10" width="3.6640625" style="1" customWidth="1"/>
    <col min="11" max="15" width="3.6640625" customWidth="1"/>
  </cols>
  <sheetData>
    <row r="1" spans="1:15" ht="21">
      <c r="A1" s="32"/>
      <c r="B1" s="3"/>
      <c r="C1" s="3"/>
    </row>
    <row r="2" spans="1:15" ht="21">
      <c r="A2" s="7"/>
      <c r="B2" s="10"/>
      <c r="C2" s="10"/>
      <c r="I2" s="43"/>
    </row>
    <row r="3" spans="1:15" ht="21" customHeight="1">
      <c r="A3" s="131" t="s">
        <v>142</v>
      </c>
      <c r="B3" s="131"/>
      <c r="C3" s="131"/>
      <c r="D3" s="131"/>
      <c r="E3" s="131"/>
      <c r="F3" s="131"/>
      <c r="G3" s="131"/>
      <c r="H3" s="131"/>
      <c r="I3" s="131"/>
    </row>
    <row r="4" spans="1:15" ht="21">
      <c r="A4" s="11" t="s">
        <v>62</v>
      </c>
      <c r="B4" s="11"/>
      <c r="C4" s="11"/>
    </row>
    <row r="5" spans="1:15" ht="24.75" customHeight="1">
      <c r="A5" s="33" t="s">
        <v>0</v>
      </c>
      <c r="B5" s="33" t="s">
        <v>1</v>
      </c>
      <c r="C5" s="33" t="s">
        <v>2</v>
      </c>
      <c r="D5" s="37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9.5" customHeight="1">
      <c r="A6" s="27">
        <v>1</v>
      </c>
      <c r="B6" s="36">
        <v>2260</v>
      </c>
      <c r="C6" s="34" t="s">
        <v>164</v>
      </c>
      <c r="D6" s="37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19.5" customHeight="1">
      <c r="A7" s="27">
        <v>2</v>
      </c>
      <c r="B7" s="36">
        <v>2261</v>
      </c>
      <c r="C7" s="34" t="s">
        <v>20</v>
      </c>
      <c r="D7" s="37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5" ht="19.5" customHeight="1">
      <c r="A8" s="97">
        <v>3</v>
      </c>
      <c r="B8" s="104">
        <v>2262</v>
      </c>
      <c r="C8" s="34" t="s">
        <v>21</v>
      </c>
      <c r="D8" s="37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 ht="19.5" customHeight="1">
      <c r="A9" s="97">
        <v>4</v>
      </c>
      <c r="B9" s="36">
        <v>2264</v>
      </c>
      <c r="C9" s="34" t="s">
        <v>22</v>
      </c>
      <c r="D9" s="37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 ht="19.5" customHeight="1">
      <c r="A10" s="97">
        <v>5</v>
      </c>
      <c r="B10" s="36">
        <v>2265</v>
      </c>
      <c r="C10" s="34" t="s">
        <v>165</v>
      </c>
      <c r="D10" s="37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 ht="19.5" customHeight="1">
      <c r="A11" s="97">
        <v>6</v>
      </c>
      <c r="B11" s="36">
        <v>2266</v>
      </c>
      <c r="C11" s="34" t="s">
        <v>23</v>
      </c>
      <c r="D11" s="37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 ht="19.5" customHeight="1">
      <c r="A12" s="97">
        <v>7</v>
      </c>
      <c r="B12" s="36">
        <v>2267</v>
      </c>
      <c r="C12" s="34" t="s">
        <v>24</v>
      </c>
      <c r="D12" s="37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 ht="19.5" customHeight="1">
      <c r="A13" s="97">
        <v>8</v>
      </c>
      <c r="B13" s="36">
        <v>2268</v>
      </c>
      <c r="C13" s="34" t="s">
        <v>166</v>
      </c>
      <c r="D13" s="37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 ht="19.5" customHeight="1">
      <c r="A14" s="97">
        <v>9</v>
      </c>
      <c r="B14" s="36">
        <v>2269</v>
      </c>
      <c r="C14" s="34" t="s">
        <v>167</v>
      </c>
      <c r="D14" s="37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 ht="19.5" customHeight="1">
      <c r="A15" s="97">
        <v>10</v>
      </c>
      <c r="B15" s="36">
        <v>2270</v>
      </c>
      <c r="C15" s="34" t="s">
        <v>168</v>
      </c>
      <c r="D15" s="37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 ht="19.5" customHeight="1">
      <c r="A16" s="97">
        <v>11</v>
      </c>
      <c r="B16" s="36">
        <v>2272</v>
      </c>
      <c r="C16" s="34" t="s">
        <v>25</v>
      </c>
      <c r="D16" s="37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 ht="19.5" customHeight="1">
      <c r="A17" s="97">
        <v>12</v>
      </c>
      <c r="B17" s="36">
        <v>2273</v>
      </c>
      <c r="C17" s="34" t="s">
        <v>26</v>
      </c>
      <c r="D17" s="37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5" ht="19.5" customHeight="1">
      <c r="A18" s="97">
        <v>13</v>
      </c>
      <c r="B18" s="36">
        <v>2274</v>
      </c>
      <c r="C18" s="34" t="s">
        <v>27</v>
      </c>
      <c r="D18" s="37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 ht="19.5" customHeight="1">
      <c r="A19" s="97">
        <v>14</v>
      </c>
      <c r="B19" s="36">
        <v>2275</v>
      </c>
      <c r="C19" s="34" t="s">
        <v>28</v>
      </c>
      <c r="D19" s="37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 ht="19.5" customHeight="1">
      <c r="A20" s="97">
        <v>15</v>
      </c>
      <c r="B20" s="36">
        <v>2276</v>
      </c>
      <c r="C20" s="34" t="s">
        <v>29</v>
      </c>
      <c r="D20" s="37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1:15" ht="19.5" customHeight="1">
      <c r="A21" s="97">
        <v>16</v>
      </c>
      <c r="B21" s="36">
        <v>2278</v>
      </c>
      <c r="C21" s="34" t="s">
        <v>30</v>
      </c>
      <c r="D21" s="37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9.5" customHeight="1">
      <c r="A22" s="97">
        <v>17</v>
      </c>
      <c r="B22" s="36">
        <v>2279</v>
      </c>
      <c r="C22" s="34" t="s">
        <v>31</v>
      </c>
      <c r="D22" s="37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9.5" customHeight="1">
      <c r="A23" s="97">
        <v>18</v>
      </c>
      <c r="B23" s="36">
        <v>2280</v>
      </c>
      <c r="C23" s="34" t="s">
        <v>32</v>
      </c>
      <c r="D23" s="37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1:15" ht="19.5" customHeight="1">
      <c r="A24" s="97">
        <v>19</v>
      </c>
      <c r="B24" s="36">
        <v>2281</v>
      </c>
      <c r="C24" s="34" t="s">
        <v>33</v>
      </c>
      <c r="D24" s="37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1:15" ht="19.5" customHeight="1">
      <c r="A25" s="97">
        <v>20</v>
      </c>
      <c r="B25" s="36">
        <v>2282</v>
      </c>
      <c r="C25" s="34" t="s">
        <v>34</v>
      </c>
      <c r="D25" s="37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1:15" ht="19.5" customHeight="1">
      <c r="A26" s="97">
        <v>21</v>
      </c>
      <c r="B26" s="36">
        <v>2283</v>
      </c>
      <c r="C26" s="34" t="s">
        <v>169</v>
      </c>
      <c r="D26" s="37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1:15" ht="19.5" customHeight="1">
      <c r="A27" s="97">
        <v>22</v>
      </c>
      <c r="B27" s="36">
        <v>2284</v>
      </c>
      <c r="C27" s="34" t="s">
        <v>35</v>
      </c>
      <c r="D27" s="37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1:15" ht="19.5" customHeight="1">
      <c r="A28" s="97">
        <v>23</v>
      </c>
      <c r="B28" s="36">
        <v>2285</v>
      </c>
      <c r="C28" s="34" t="s">
        <v>36</v>
      </c>
      <c r="D28" s="37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1:15" ht="19.5" customHeight="1">
      <c r="A29" s="97">
        <v>24</v>
      </c>
      <c r="B29" s="36">
        <v>2286</v>
      </c>
      <c r="C29" s="34" t="s">
        <v>37</v>
      </c>
      <c r="D29" s="37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1:15" ht="19.5" customHeight="1">
      <c r="A30" s="27"/>
      <c r="B30" s="36"/>
      <c r="C30" s="34"/>
      <c r="D30" s="37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1:15" ht="19.5" customHeight="1">
      <c r="A31" s="27"/>
      <c r="B31" s="36"/>
      <c r="C31" s="34"/>
      <c r="D31" s="37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1:15" ht="19.5" customHeight="1">
      <c r="A32" s="15"/>
      <c r="B32" s="15"/>
      <c r="C32" s="15"/>
      <c r="D32" s="37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1:5" ht="19.5" customHeight="1"/>
    <row r="34" spans="1:5" ht="19.5" customHeight="1">
      <c r="A34" s="18" t="s">
        <v>16</v>
      </c>
      <c r="B34" s="21" t="s">
        <v>17</v>
      </c>
      <c r="C34" s="18" t="s">
        <v>11</v>
      </c>
      <c r="E34" s="3" t="str">
        <f>'ม.1.1-2565'!E26</f>
        <v>ข้อมูล ณ 9 ม.ค. 2566</v>
      </c>
    </row>
    <row r="35" spans="1:5" ht="19.5" customHeight="1">
      <c r="A35" s="20">
        <v>10</v>
      </c>
      <c r="B35" s="20">
        <v>14</v>
      </c>
      <c r="C35" s="19">
        <f>SUM(A35:B35)</f>
        <v>24</v>
      </c>
    </row>
    <row r="36" spans="1:5" ht="19.5" customHeight="1"/>
  </sheetData>
  <mergeCells count="1">
    <mergeCell ref="A3:I3"/>
  </mergeCells>
  <pageMargins left="0.51181102362204722" right="0.51181102362204722" top="0.55118110236220474" bottom="0.55118110236220474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88066" r:id="rId4">
          <objectPr defaultSize="0" autoPict="0" r:id="rId5">
            <anchor moveWithCells="1" sizeWithCells="1">
              <from>
                <xdr:col>0</xdr:col>
                <xdr:colOff>236220</xdr:colOff>
                <xdr:row>0</xdr:row>
                <xdr:rowOff>45720</xdr:rowOff>
              </from>
              <to>
                <xdr:col>1</xdr:col>
                <xdr:colOff>365760</xdr:colOff>
                <xdr:row>1</xdr:row>
                <xdr:rowOff>259080</xdr:rowOff>
              </to>
            </anchor>
          </objectPr>
        </oleObject>
      </mc:Choice>
      <mc:Fallback>
        <oleObject progId="PBrush" shapeId="88066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M29"/>
  <sheetViews>
    <sheetView topLeftCell="A4" workbookViewId="0">
      <selection activeCell="H32" sqref="H32"/>
    </sheetView>
  </sheetViews>
  <sheetFormatPr defaultRowHeight="18"/>
  <cols>
    <col min="1" max="1" width="5.33203125" customWidth="1"/>
    <col min="2" max="2" width="10" bestFit="1" customWidth="1"/>
    <col min="3" max="3" width="26" customWidth="1"/>
    <col min="4" max="9" width="3.6640625" style="35" customWidth="1"/>
    <col min="10" max="13" width="3.6640625" customWidth="1"/>
  </cols>
  <sheetData>
    <row r="1" spans="1:13" ht="21">
      <c r="A1" s="32"/>
      <c r="B1" s="3"/>
      <c r="C1" s="3"/>
    </row>
    <row r="2" spans="1:13" ht="21">
      <c r="A2" s="7"/>
      <c r="B2" s="10"/>
      <c r="C2" s="10"/>
    </row>
    <row r="3" spans="1:13" ht="21" customHeight="1">
      <c r="A3" s="131" t="s">
        <v>143</v>
      </c>
      <c r="B3" s="131"/>
      <c r="C3" s="131"/>
      <c r="D3" s="131"/>
      <c r="E3" s="131"/>
      <c r="F3" s="131"/>
      <c r="G3" s="131"/>
      <c r="H3" s="131"/>
    </row>
    <row r="4" spans="1:13" ht="21">
      <c r="A4" s="11" t="s">
        <v>63</v>
      </c>
      <c r="B4" s="11"/>
      <c r="C4" s="11"/>
    </row>
    <row r="5" spans="1:13" ht="23.25" customHeight="1">
      <c r="A5" s="33" t="s">
        <v>0</v>
      </c>
      <c r="B5" s="33" t="s">
        <v>1</v>
      </c>
      <c r="C5" s="33" t="s">
        <v>2</v>
      </c>
      <c r="D5" s="37"/>
      <c r="E5" s="37"/>
      <c r="F5" s="37"/>
      <c r="G5" s="37"/>
      <c r="H5" s="37"/>
      <c r="I5" s="37"/>
      <c r="J5" s="15"/>
      <c r="K5" s="15"/>
      <c r="L5" s="15"/>
      <c r="M5" s="15"/>
    </row>
    <row r="6" spans="1:13" ht="21">
      <c r="A6" s="27">
        <v>1</v>
      </c>
      <c r="B6" s="36">
        <v>2287</v>
      </c>
      <c r="C6" s="26" t="s">
        <v>38</v>
      </c>
      <c r="D6" s="37"/>
      <c r="E6" s="37"/>
      <c r="F6" s="37"/>
      <c r="G6" s="37"/>
      <c r="H6" s="37"/>
      <c r="I6" s="37"/>
      <c r="J6" s="15"/>
      <c r="K6" s="15"/>
      <c r="L6" s="15"/>
      <c r="M6" s="15"/>
    </row>
    <row r="7" spans="1:13" ht="21">
      <c r="A7" s="96">
        <v>2</v>
      </c>
      <c r="B7" s="36">
        <v>2288</v>
      </c>
      <c r="C7" s="26" t="s">
        <v>170</v>
      </c>
      <c r="D7" s="37"/>
      <c r="E7" s="37"/>
      <c r="F7" s="37"/>
      <c r="G7" s="37"/>
      <c r="H7" s="37"/>
      <c r="I7" s="37"/>
      <c r="J7" s="15"/>
      <c r="K7" s="15"/>
      <c r="L7" s="15"/>
      <c r="M7" s="15"/>
    </row>
    <row r="8" spans="1:13" ht="21">
      <c r="A8" s="118">
        <v>3</v>
      </c>
      <c r="B8" s="36">
        <v>2290</v>
      </c>
      <c r="C8" s="4" t="s">
        <v>39</v>
      </c>
      <c r="D8" s="37"/>
      <c r="E8" s="37"/>
      <c r="F8" s="37"/>
      <c r="G8" s="37"/>
      <c r="H8" s="37"/>
      <c r="I8" s="37"/>
      <c r="J8" s="15"/>
      <c r="K8" s="15"/>
      <c r="L8" s="15"/>
      <c r="M8" s="15"/>
    </row>
    <row r="9" spans="1:13" ht="21">
      <c r="A9" s="117">
        <v>4</v>
      </c>
      <c r="B9" s="36">
        <v>2293</v>
      </c>
      <c r="C9" s="4" t="s">
        <v>40</v>
      </c>
      <c r="D9" s="37"/>
      <c r="E9" s="37"/>
      <c r="F9" s="37"/>
      <c r="G9" s="37"/>
      <c r="H9" s="37"/>
      <c r="I9" s="37"/>
      <c r="J9" s="15"/>
      <c r="K9" s="15"/>
      <c r="L9" s="15"/>
      <c r="M9" s="15"/>
    </row>
    <row r="10" spans="1:13" ht="21">
      <c r="A10" s="118">
        <v>5</v>
      </c>
      <c r="B10" s="36">
        <v>2294</v>
      </c>
      <c r="C10" s="26" t="s">
        <v>41</v>
      </c>
      <c r="D10" s="37"/>
      <c r="E10" s="37"/>
      <c r="F10" s="37"/>
      <c r="G10" s="37"/>
      <c r="H10" s="37"/>
      <c r="I10" s="37"/>
      <c r="J10" s="15"/>
      <c r="K10" s="15"/>
      <c r="L10" s="15"/>
      <c r="M10" s="15"/>
    </row>
    <row r="11" spans="1:13" ht="21">
      <c r="A11" s="117">
        <v>6</v>
      </c>
      <c r="B11" s="36">
        <v>2295</v>
      </c>
      <c r="C11" s="26" t="s">
        <v>171</v>
      </c>
      <c r="D11" s="37"/>
      <c r="E11" s="37"/>
      <c r="F11" s="37"/>
      <c r="G11" s="37"/>
      <c r="H11" s="37"/>
      <c r="I11" s="37"/>
      <c r="J11" s="15"/>
      <c r="K11" s="15"/>
      <c r="L11" s="15"/>
      <c r="M11" s="15"/>
    </row>
    <row r="12" spans="1:13" ht="21">
      <c r="A12" s="118">
        <v>7</v>
      </c>
      <c r="B12" s="36">
        <v>2297</v>
      </c>
      <c r="C12" s="26" t="s">
        <v>42</v>
      </c>
      <c r="D12" s="37"/>
      <c r="E12" s="37"/>
      <c r="F12" s="37"/>
      <c r="G12" s="37"/>
      <c r="H12" s="37"/>
      <c r="I12" s="37"/>
      <c r="J12" s="15"/>
      <c r="K12" s="15"/>
      <c r="L12" s="15"/>
      <c r="M12" s="15"/>
    </row>
    <row r="13" spans="1:13" ht="21">
      <c r="A13" s="129">
        <v>8</v>
      </c>
      <c r="B13" s="36">
        <v>2298</v>
      </c>
      <c r="C13" s="26" t="s">
        <v>43</v>
      </c>
      <c r="D13" s="37"/>
      <c r="E13" s="37"/>
      <c r="F13" s="37"/>
      <c r="G13" s="37"/>
      <c r="H13" s="37"/>
      <c r="I13" s="37"/>
      <c r="J13" s="15"/>
      <c r="K13" s="15"/>
      <c r="L13" s="15"/>
      <c r="M13" s="15"/>
    </row>
    <row r="14" spans="1:13" ht="21">
      <c r="A14" s="130">
        <v>9</v>
      </c>
      <c r="B14" s="112">
        <v>2299</v>
      </c>
      <c r="C14" s="4" t="s">
        <v>191</v>
      </c>
      <c r="D14" s="37"/>
      <c r="E14" s="37"/>
      <c r="F14" s="37"/>
      <c r="G14" s="37"/>
      <c r="H14" s="37"/>
      <c r="I14" s="37"/>
      <c r="J14" s="15"/>
      <c r="K14" s="15"/>
      <c r="L14" s="15"/>
      <c r="M14" s="15"/>
    </row>
    <row r="15" spans="1:13" ht="21">
      <c r="A15" s="129">
        <v>10</v>
      </c>
      <c r="B15" s="36">
        <v>2300</v>
      </c>
      <c r="C15" s="26" t="s">
        <v>172</v>
      </c>
      <c r="D15" s="37"/>
      <c r="E15" s="37"/>
      <c r="F15" s="37"/>
      <c r="G15" s="37"/>
      <c r="H15" s="37"/>
      <c r="I15" s="37"/>
      <c r="J15" s="15"/>
      <c r="K15" s="15"/>
      <c r="L15" s="15"/>
      <c r="M15" s="15"/>
    </row>
    <row r="16" spans="1:13" ht="21">
      <c r="A16" s="130">
        <v>11</v>
      </c>
      <c r="B16" s="36">
        <v>2301</v>
      </c>
      <c r="C16" s="26" t="s">
        <v>173</v>
      </c>
      <c r="D16" s="37"/>
      <c r="E16" s="37"/>
      <c r="F16" s="37"/>
      <c r="G16" s="37"/>
      <c r="H16" s="37"/>
      <c r="I16" s="37"/>
      <c r="J16" s="15"/>
      <c r="K16" s="15"/>
      <c r="L16" s="15"/>
      <c r="M16" s="15"/>
    </row>
    <row r="17" spans="1:13" ht="21">
      <c r="A17" s="129">
        <v>12</v>
      </c>
      <c r="B17" s="36">
        <v>2302</v>
      </c>
      <c r="C17" s="26" t="s">
        <v>174</v>
      </c>
      <c r="D17" s="37"/>
      <c r="E17" s="37"/>
      <c r="F17" s="37"/>
      <c r="G17" s="37"/>
      <c r="H17" s="37"/>
      <c r="I17" s="37"/>
      <c r="J17" s="15"/>
      <c r="K17" s="15"/>
      <c r="L17" s="15"/>
      <c r="M17" s="15"/>
    </row>
    <row r="18" spans="1:13" ht="21">
      <c r="A18" s="130">
        <v>13</v>
      </c>
      <c r="B18" s="36">
        <v>2303</v>
      </c>
      <c r="C18" s="26" t="s">
        <v>44</v>
      </c>
      <c r="D18" s="37"/>
      <c r="E18" s="37"/>
      <c r="F18" s="37"/>
      <c r="G18" s="37"/>
      <c r="H18" s="37"/>
      <c r="I18" s="37"/>
      <c r="J18" s="15"/>
      <c r="K18" s="15"/>
      <c r="L18" s="15"/>
      <c r="M18" s="15"/>
    </row>
    <row r="19" spans="1:13" ht="21">
      <c r="A19" s="129">
        <v>14</v>
      </c>
      <c r="B19" s="36">
        <v>2305</v>
      </c>
      <c r="C19" s="26" t="s">
        <v>45</v>
      </c>
      <c r="D19" s="37"/>
      <c r="E19" s="37"/>
      <c r="F19" s="37"/>
      <c r="G19" s="37"/>
      <c r="H19" s="37"/>
      <c r="I19" s="37"/>
      <c r="J19" s="15"/>
      <c r="K19" s="15"/>
      <c r="L19" s="15"/>
      <c r="M19" s="15"/>
    </row>
    <row r="20" spans="1:13" ht="21">
      <c r="A20" s="130">
        <v>15</v>
      </c>
      <c r="B20" s="36">
        <v>2307</v>
      </c>
      <c r="C20" s="26" t="s">
        <v>46</v>
      </c>
      <c r="D20" s="37"/>
      <c r="E20" s="37"/>
      <c r="F20" s="37"/>
      <c r="G20" s="37"/>
      <c r="H20" s="37"/>
      <c r="I20" s="37"/>
      <c r="J20" s="15"/>
      <c r="K20" s="15"/>
      <c r="L20" s="15"/>
      <c r="M20" s="15"/>
    </row>
    <row r="21" spans="1:13" ht="21">
      <c r="A21" s="129">
        <v>16</v>
      </c>
      <c r="B21" s="36">
        <v>2309</v>
      </c>
      <c r="C21" s="26" t="s">
        <v>47</v>
      </c>
      <c r="D21" s="37"/>
      <c r="E21" s="37"/>
      <c r="F21" s="37"/>
      <c r="G21" s="37"/>
      <c r="H21" s="37"/>
      <c r="I21" s="37"/>
      <c r="J21" s="15"/>
      <c r="K21" s="15"/>
      <c r="L21" s="15"/>
      <c r="M21" s="15"/>
    </row>
    <row r="22" spans="1:13" ht="21">
      <c r="A22" s="130">
        <v>17</v>
      </c>
      <c r="B22" s="36">
        <v>2313</v>
      </c>
      <c r="C22" s="26" t="s">
        <v>48</v>
      </c>
      <c r="D22" s="37"/>
      <c r="E22" s="37"/>
      <c r="F22" s="37"/>
      <c r="G22" s="37"/>
      <c r="H22" s="37"/>
      <c r="I22" s="37"/>
      <c r="J22" s="15"/>
      <c r="K22" s="15"/>
      <c r="L22" s="15"/>
      <c r="M22" s="15"/>
    </row>
    <row r="23" spans="1:13" ht="21">
      <c r="A23" s="129">
        <v>18</v>
      </c>
      <c r="B23" s="72">
        <v>2359</v>
      </c>
      <c r="C23" s="26" t="s">
        <v>175</v>
      </c>
      <c r="D23" s="37"/>
      <c r="E23" s="37"/>
      <c r="F23" s="37"/>
      <c r="G23" s="37"/>
      <c r="H23" s="37"/>
      <c r="I23" s="37"/>
      <c r="J23" s="15"/>
      <c r="K23" s="15"/>
      <c r="L23" s="15"/>
      <c r="M23" s="15"/>
    </row>
    <row r="24" spans="1:13" ht="21">
      <c r="A24" s="130">
        <v>19</v>
      </c>
      <c r="B24" s="73">
        <v>2360</v>
      </c>
      <c r="C24" s="26" t="s">
        <v>103</v>
      </c>
      <c r="D24" s="37"/>
      <c r="E24" s="37"/>
      <c r="F24" s="37"/>
      <c r="G24" s="37"/>
      <c r="H24" s="37"/>
      <c r="I24" s="37"/>
      <c r="J24" s="15"/>
      <c r="K24" s="15"/>
      <c r="L24" s="15"/>
      <c r="M24" s="15"/>
    </row>
    <row r="25" spans="1:13" ht="21">
      <c r="A25" s="129">
        <v>20</v>
      </c>
      <c r="B25" s="84">
        <v>2361</v>
      </c>
      <c r="C25" s="26" t="s">
        <v>176</v>
      </c>
    </row>
    <row r="26" spans="1:13" ht="21">
      <c r="E26" s="3" t="str">
        <f>'ม.1.1-2565'!E26</f>
        <v>ข้อมูล ณ 9 ม.ค. 2566</v>
      </c>
    </row>
    <row r="27" spans="1:13" ht="21">
      <c r="A27" s="18" t="s">
        <v>16</v>
      </c>
      <c r="B27" s="21" t="s">
        <v>17</v>
      </c>
      <c r="C27" s="18" t="s">
        <v>11</v>
      </c>
    </row>
    <row r="28" spans="1:13" ht="21">
      <c r="A28" s="20">
        <v>13</v>
      </c>
      <c r="B28" s="20">
        <v>7</v>
      </c>
      <c r="C28" s="19">
        <f>SUM(A28:B28)</f>
        <v>20</v>
      </c>
    </row>
    <row r="29" spans="1:13">
      <c r="B29" s="35"/>
    </row>
  </sheetData>
  <mergeCells count="1">
    <mergeCell ref="A3:H3"/>
  </mergeCells>
  <pageMargins left="0.70866141732283472" right="0.70866141732283472" top="0.35433070866141736" bottom="0.35433070866141736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89090" r:id="rId4">
          <objectPr defaultSize="0" autoPict="0" r:id="rId5">
            <anchor moveWithCells="1" sizeWithCells="1">
              <from>
                <xdr:col>1</xdr:col>
                <xdr:colOff>76200</xdr:colOff>
                <xdr:row>0</xdr:row>
                <xdr:rowOff>45720</xdr:rowOff>
              </from>
              <to>
                <xdr:col>1</xdr:col>
                <xdr:colOff>556260</xdr:colOff>
                <xdr:row>1</xdr:row>
                <xdr:rowOff>259080</xdr:rowOff>
              </to>
            </anchor>
          </objectPr>
        </oleObject>
      </mc:Choice>
      <mc:Fallback>
        <oleObject progId="PBrush" shapeId="89090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21"/>
  <sheetViews>
    <sheetView zoomScale="120" zoomScaleNormal="120" workbookViewId="0">
      <selection activeCell="J13" sqref="J13"/>
    </sheetView>
  </sheetViews>
  <sheetFormatPr defaultRowHeight="14.4"/>
  <cols>
    <col min="2" max="2" width="9.33203125" customWidth="1"/>
    <col min="3" max="3" width="26.109375" customWidth="1"/>
    <col min="4" max="4" width="4.6640625" bestFit="1" customWidth="1"/>
    <col min="5" max="15" width="3.77734375" customWidth="1"/>
    <col min="21" max="21" width="22.5546875" customWidth="1"/>
  </cols>
  <sheetData>
    <row r="1" spans="1:21" ht="21">
      <c r="A1" s="82"/>
      <c r="B1" s="3"/>
      <c r="C1" s="3"/>
    </row>
    <row r="2" spans="1:21" ht="21">
      <c r="A2" s="7"/>
      <c r="B2" s="10"/>
      <c r="C2" s="10"/>
    </row>
    <row r="3" spans="1:21" ht="21">
      <c r="A3" s="131" t="s">
        <v>108</v>
      </c>
      <c r="B3" s="131"/>
      <c r="C3" s="131"/>
    </row>
    <row r="4" spans="1:21" ht="21">
      <c r="A4" s="11" t="s">
        <v>109</v>
      </c>
      <c r="B4" s="11"/>
      <c r="C4" s="49"/>
    </row>
    <row r="5" spans="1:21" ht="18">
      <c r="A5" s="95" t="s">
        <v>0</v>
      </c>
      <c r="B5" s="95" t="s">
        <v>1</v>
      </c>
      <c r="C5" s="95" t="s">
        <v>2</v>
      </c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</row>
    <row r="6" spans="1:21" ht="19.95" customHeight="1">
      <c r="A6" s="17">
        <v>1</v>
      </c>
      <c r="B6" s="98">
        <v>2154</v>
      </c>
      <c r="C6" s="99" t="s">
        <v>144</v>
      </c>
      <c r="D6" s="102" t="s">
        <v>18</v>
      </c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S6" s="17"/>
      <c r="T6" s="98"/>
      <c r="U6" s="99"/>
    </row>
    <row r="7" spans="1:21" ht="19.95" customHeight="1">
      <c r="A7" s="17">
        <v>2</v>
      </c>
      <c r="B7" s="100">
        <v>2196</v>
      </c>
      <c r="C7" s="99" t="s">
        <v>178</v>
      </c>
      <c r="D7" s="102" t="s">
        <v>18</v>
      </c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S7" s="17"/>
      <c r="T7" s="100"/>
      <c r="U7" s="99"/>
    </row>
    <row r="8" spans="1:21" ht="19.95" customHeight="1">
      <c r="A8" s="17">
        <v>3</v>
      </c>
      <c r="B8" s="101">
        <v>2208</v>
      </c>
      <c r="C8" s="99" t="s">
        <v>145</v>
      </c>
      <c r="D8" s="99" t="s">
        <v>19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S8" s="17">
        <v>3</v>
      </c>
      <c r="T8" s="101">
        <v>2208</v>
      </c>
      <c r="U8" s="99" t="s">
        <v>145</v>
      </c>
    </row>
    <row r="9" spans="1:21" ht="19.95" customHeight="1">
      <c r="A9" s="17">
        <v>4</v>
      </c>
      <c r="B9" s="101">
        <v>2222</v>
      </c>
      <c r="C9" s="99" t="s">
        <v>146</v>
      </c>
      <c r="D9" s="99" t="s">
        <v>19</v>
      </c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S9" s="17">
        <v>4</v>
      </c>
      <c r="T9" s="101">
        <v>2222</v>
      </c>
      <c r="U9" s="99" t="s">
        <v>146</v>
      </c>
    </row>
    <row r="10" spans="1:21" ht="19.95" customHeight="1">
      <c r="A10" s="17">
        <v>5</v>
      </c>
      <c r="B10" s="101">
        <v>2233</v>
      </c>
      <c r="C10" s="99" t="s">
        <v>177</v>
      </c>
      <c r="D10" s="99" t="s">
        <v>19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S10" s="17">
        <v>5</v>
      </c>
      <c r="T10" s="101">
        <v>2233</v>
      </c>
      <c r="U10" s="99" t="s">
        <v>177</v>
      </c>
    </row>
    <row r="11" spans="1:21" ht="19.95" customHeight="1">
      <c r="A11" s="17">
        <v>6</v>
      </c>
      <c r="B11" s="101">
        <v>2243</v>
      </c>
      <c r="C11" s="99" t="s">
        <v>147</v>
      </c>
      <c r="D11" s="99" t="s">
        <v>19</v>
      </c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S11" s="17">
        <v>8</v>
      </c>
      <c r="T11" s="101">
        <v>2248</v>
      </c>
      <c r="U11" s="99" t="s">
        <v>185</v>
      </c>
    </row>
    <row r="12" spans="1:21" ht="19.95" customHeight="1">
      <c r="A12" s="17">
        <v>7</v>
      </c>
      <c r="B12" s="101">
        <v>2247</v>
      </c>
      <c r="C12" s="99" t="s">
        <v>148</v>
      </c>
      <c r="D12" s="102" t="s">
        <v>18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S12" s="17">
        <v>9</v>
      </c>
      <c r="T12" s="101">
        <v>2249</v>
      </c>
      <c r="U12" s="99" t="s">
        <v>149</v>
      </c>
    </row>
    <row r="13" spans="1:21" ht="19.95" customHeight="1">
      <c r="A13" s="17">
        <v>8</v>
      </c>
      <c r="B13" s="101">
        <v>2248</v>
      </c>
      <c r="C13" s="99" t="s">
        <v>185</v>
      </c>
      <c r="D13" s="102" t="s">
        <v>18</v>
      </c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S13" s="120">
        <v>10</v>
      </c>
      <c r="T13" s="108">
        <v>2250</v>
      </c>
      <c r="U13" s="107" t="s">
        <v>179</v>
      </c>
    </row>
    <row r="14" spans="1:21" ht="19.95" customHeight="1">
      <c r="A14" s="17">
        <v>9</v>
      </c>
      <c r="B14" s="101">
        <v>2249</v>
      </c>
      <c r="C14" s="99" t="s">
        <v>149</v>
      </c>
      <c r="D14" s="99" t="s">
        <v>19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S14" s="17">
        <v>11</v>
      </c>
      <c r="T14" s="17">
        <v>2362</v>
      </c>
      <c r="U14" s="99" t="s">
        <v>107</v>
      </c>
    </row>
    <row r="15" spans="1:21" ht="19.95" customHeight="1">
      <c r="A15" s="103">
        <v>10</v>
      </c>
      <c r="B15" s="108">
        <v>2250</v>
      </c>
      <c r="C15" s="107" t="s">
        <v>179</v>
      </c>
      <c r="D15" s="107" t="s">
        <v>19</v>
      </c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</row>
    <row r="16" spans="1:21" ht="21">
      <c r="A16" s="17">
        <v>11</v>
      </c>
      <c r="B16" s="17">
        <v>2362</v>
      </c>
      <c r="C16" s="99" t="s">
        <v>107</v>
      </c>
      <c r="D16" s="99" t="s">
        <v>19</v>
      </c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5" ht="21">
      <c r="A17" s="59"/>
      <c r="B17" s="59"/>
      <c r="C17" s="106"/>
      <c r="D17" s="106"/>
    </row>
    <row r="18" spans="1:5" ht="21">
      <c r="A18" s="21" t="s">
        <v>16</v>
      </c>
      <c r="B18" s="21" t="s">
        <v>17</v>
      </c>
      <c r="C18" s="52" t="s">
        <v>11</v>
      </c>
      <c r="E18" s="114" t="str">
        <f>'ม.1.1-2565'!E26</f>
        <v>ข้อมูล ณ 9 ม.ค. 2566</v>
      </c>
    </row>
    <row r="19" spans="1:5" ht="21">
      <c r="A19" s="20">
        <v>2</v>
      </c>
      <c r="B19" s="20">
        <v>9</v>
      </c>
      <c r="C19" s="53">
        <f>SUM(A19:B19)</f>
        <v>11</v>
      </c>
    </row>
    <row r="20" spans="1:5" ht="21">
      <c r="A20" s="102" t="s">
        <v>18</v>
      </c>
      <c r="B20" s="20">
        <v>4</v>
      </c>
    </row>
    <row r="21" spans="1:5" ht="21">
      <c r="A21" s="99" t="s">
        <v>19</v>
      </c>
      <c r="B21" s="20">
        <v>7</v>
      </c>
    </row>
  </sheetData>
  <mergeCells count="1">
    <mergeCell ref="A3:C3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25953" r:id="rId4">
          <objectPr defaultSize="0" autoPict="0" r:id="rId5">
            <anchor moveWithCells="1" sizeWithCells="1">
              <from>
                <xdr:col>1</xdr:col>
                <xdr:colOff>7620</xdr:colOff>
                <xdr:row>0</xdr:row>
                <xdr:rowOff>45720</xdr:rowOff>
              </from>
              <to>
                <xdr:col>1</xdr:col>
                <xdr:colOff>487680</xdr:colOff>
                <xdr:row>1</xdr:row>
                <xdr:rowOff>259080</xdr:rowOff>
              </to>
            </anchor>
          </objectPr>
        </oleObject>
      </mc:Choice>
      <mc:Fallback>
        <oleObject progId="PBrush" shapeId="125953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9"/>
  <sheetViews>
    <sheetView topLeftCell="A4" workbookViewId="0">
      <selection activeCell="C12" sqref="C12"/>
    </sheetView>
  </sheetViews>
  <sheetFormatPr defaultRowHeight="14.4"/>
  <cols>
    <col min="1" max="1" width="4.44140625" customWidth="1"/>
    <col min="2" max="2" width="9" customWidth="1"/>
    <col min="3" max="3" width="26.6640625" style="54" customWidth="1"/>
    <col min="4" max="4" width="4.6640625" bestFit="1" customWidth="1"/>
    <col min="5" max="15" width="3.6640625" customWidth="1"/>
    <col min="19" max="19" width="27.33203125" customWidth="1"/>
  </cols>
  <sheetData>
    <row r="1" spans="1:19" ht="21">
      <c r="A1" s="44"/>
      <c r="B1" s="3"/>
      <c r="C1" s="3"/>
    </row>
    <row r="2" spans="1:19" ht="21">
      <c r="A2" s="7"/>
      <c r="B2" s="10"/>
      <c r="C2" s="10"/>
    </row>
    <row r="3" spans="1:19" ht="21">
      <c r="A3" s="131" t="s">
        <v>112</v>
      </c>
      <c r="B3" s="131"/>
      <c r="C3" s="131"/>
    </row>
    <row r="4" spans="1:19" ht="21">
      <c r="A4" s="11" t="s">
        <v>113</v>
      </c>
      <c r="B4" s="11"/>
      <c r="C4" s="49"/>
    </row>
    <row r="5" spans="1:19" s="38" customFormat="1" ht="18" customHeight="1">
      <c r="A5" s="142" t="s">
        <v>0</v>
      </c>
      <c r="B5" s="142" t="s">
        <v>1</v>
      </c>
      <c r="C5" s="142" t="s">
        <v>2</v>
      </c>
      <c r="D5" s="145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</row>
    <row r="6" spans="1:19" s="38" customFormat="1" ht="12.75" customHeight="1">
      <c r="A6" s="143"/>
      <c r="B6" s="143"/>
      <c r="C6" s="143"/>
      <c r="D6" s="146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</row>
    <row r="7" spans="1:19" ht="21">
      <c r="A7" s="17">
        <v>1</v>
      </c>
      <c r="B7" s="17">
        <v>2130</v>
      </c>
      <c r="C7" s="50" t="s">
        <v>65</v>
      </c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</row>
    <row r="8" spans="1:19" ht="21">
      <c r="A8" s="17">
        <v>2</v>
      </c>
      <c r="B8" s="17">
        <v>2135</v>
      </c>
      <c r="C8" s="50" t="s">
        <v>66</v>
      </c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S8" s="50" t="s">
        <v>65</v>
      </c>
    </row>
    <row r="9" spans="1:19" ht="21">
      <c r="A9" s="17">
        <v>3</v>
      </c>
      <c r="B9" s="17">
        <v>2140</v>
      </c>
      <c r="C9" s="50" t="s">
        <v>67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S9" s="50" t="s">
        <v>67</v>
      </c>
    </row>
    <row r="10" spans="1:19" ht="21">
      <c r="A10" s="17">
        <v>4</v>
      </c>
      <c r="B10" s="17">
        <v>2146</v>
      </c>
      <c r="C10" s="50" t="s">
        <v>68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S10" s="50" t="s">
        <v>69</v>
      </c>
    </row>
    <row r="11" spans="1:19" ht="21">
      <c r="A11" s="17">
        <v>5</v>
      </c>
      <c r="B11" s="17">
        <v>2150</v>
      </c>
      <c r="C11" s="50" t="s">
        <v>69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</row>
    <row r="12" spans="1:19" ht="21">
      <c r="A12" s="17">
        <v>6</v>
      </c>
      <c r="B12" s="17">
        <v>2152</v>
      </c>
      <c r="C12" s="50" t="s">
        <v>70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S12" s="99" t="s">
        <v>177</v>
      </c>
    </row>
    <row r="13" spans="1:19" ht="21">
      <c r="A13" s="17">
        <v>7</v>
      </c>
      <c r="B13" s="31">
        <v>2319</v>
      </c>
      <c r="C13" s="51" t="s">
        <v>71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S13" s="50" t="s">
        <v>66</v>
      </c>
    </row>
    <row r="14" spans="1:19" ht="21">
      <c r="A14" s="17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S14" s="51" t="s">
        <v>71</v>
      </c>
    </row>
    <row r="15" spans="1:19">
      <c r="A15" s="15"/>
      <c r="B15" s="15"/>
      <c r="C15" s="68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7" spans="1:10" ht="21">
      <c r="A17" s="18" t="s">
        <v>16</v>
      </c>
      <c r="B17" s="21" t="s">
        <v>17</v>
      </c>
      <c r="C17" s="115" t="s">
        <v>11</v>
      </c>
      <c r="E17" s="3"/>
      <c r="F17" s="3" t="str">
        <f>'ม.1.1-2565'!E26</f>
        <v>ข้อมูล ณ 9 ม.ค. 2566</v>
      </c>
      <c r="G17" s="3"/>
      <c r="H17" s="3"/>
      <c r="I17" s="3"/>
      <c r="J17" s="3"/>
    </row>
    <row r="18" spans="1:10" ht="21">
      <c r="A18" s="20">
        <v>2</v>
      </c>
      <c r="B18" s="20">
        <v>5</v>
      </c>
      <c r="C18" s="116">
        <f>SUM(A18:B18)</f>
        <v>7</v>
      </c>
    </row>
    <row r="19" spans="1:10" ht="18">
      <c r="B19" s="37" t="s">
        <v>49</v>
      </c>
      <c r="C19" s="112">
        <v>7</v>
      </c>
    </row>
  </sheetData>
  <mergeCells count="16">
    <mergeCell ref="K5:K6"/>
    <mergeCell ref="L5:L6"/>
    <mergeCell ref="M5:M6"/>
    <mergeCell ref="N5:N6"/>
    <mergeCell ref="O5:O6"/>
    <mergeCell ref="J5:J6"/>
    <mergeCell ref="D5:D6"/>
    <mergeCell ref="E5:E6"/>
    <mergeCell ref="F5:F6"/>
    <mergeCell ref="G5:G6"/>
    <mergeCell ref="H5:H6"/>
    <mergeCell ref="A3:C3"/>
    <mergeCell ref="A5:A6"/>
    <mergeCell ref="B5:B6"/>
    <mergeCell ref="C5:C6"/>
    <mergeCell ref="I5:I6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08545" r:id="rId4">
          <objectPr defaultSize="0" autoPict="0" r:id="rId5">
            <anchor moveWithCells="1" sizeWithCells="1">
              <from>
                <xdr:col>1</xdr:col>
                <xdr:colOff>7620</xdr:colOff>
                <xdr:row>0</xdr:row>
                <xdr:rowOff>45720</xdr:rowOff>
              </from>
              <to>
                <xdr:col>1</xdr:col>
                <xdr:colOff>487680</xdr:colOff>
                <xdr:row>1</xdr:row>
                <xdr:rowOff>259080</xdr:rowOff>
              </to>
            </anchor>
          </objectPr>
        </oleObject>
      </mc:Choice>
      <mc:Fallback>
        <oleObject progId="PBrush" shapeId="108545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O25"/>
  <sheetViews>
    <sheetView topLeftCell="A7" workbookViewId="0">
      <selection activeCell="U22" sqref="U22"/>
    </sheetView>
  </sheetViews>
  <sheetFormatPr defaultColWidth="9" defaultRowHeight="18"/>
  <cols>
    <col min="1" max="1" width="5.109375" style="1" customWidth="1"/>
    <col min="2" max="2" width="9.77734375" style="1" customWidth="1"/>
    <col min="3" max="3" width="29" style="1" customWidth="1"/>
    <col min="4" max="4" width="5.6640625" style="67" customWidth="1"/>
    <col min="5" max="15" width="3.6640625" style="1" customWidth="1"/>
    <col min="16" max="16384" width="9" style="1"/>
  </cols>
  <sheetData>
    <row r="1" spans="1:15" ht="21">
      <c r="A1" s="5"/>
      <c r="B1" s="3"/>
      <c r="C1" s="3"/>
    </row>
    <row r="2" spans="1:15" s="9" customFormat="1" ht="21">
      <c r="A2" s="7"/>
      <c r="B2" s="10"/>
      <c r="C2" s="10"/>
      <c r="D2" s="70"/>
    </row>
    <row r="3" spans="1:15" s="9" customFormat="1" ht="18.899999999999999" customHeight="1">
      <c r="A3" s="131" t="s">
        <v>110</v>
      </c>
      <c r="B3" s="131"/>
      <c r="C3" s="131"/>
      <c r="D3" s="71"/>
      <c r="E3" s="13"/>
      <c r="F3" s="13"/>
      <c r="G3" s="13"/>
      <c r="H3" s="13"/>
      <c r="I3" s="13"/>
      <c r="J3" s="13"/>
    </row>
    <row r="4" spans="1:15" s="9" customFormat="1" ht="18.899999999999999" customHeight="1">
      <c r="A4" s="11" t="s">
        <v>111</v>
      </c>
      <c r="B4" s="11"/>
      <c r="C4" s="11"/>
      <c r="D4" s="70"/>
    </row>
    <row r="5" spans="1:15" s="9" customFormat="1" ht="22.5" customHeight="1">
      <c r="A5" s="14" t="s">
        <v>0</v>
      </c>
      <c r="B5" s="14" t="s">
        <v>1</v>
      </c>
      <c r="C5" s="14" t="s">
        <v>2</v>
      </c>
      <c r="D5" s="6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</row>
    <row r="6" spans="1:15" s="9" customFormat="1" ht="18.75" customHeight="1">
      <c r="A6" s="25">
        <v>1</v>
      </c>
      <c r="B6" s="8">
        <v>2066</v>
      </c>
      <c r="C6" s="12" t="s">
        <v>51</v>
      </c>
      <c r="D6" s="6" t="s">
        <v>19</v>
      </c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</row>
    <row r="7" spans="1:15" s="9" customFormat="1" ht="18.75" customHeight="1">
      <c r="A7" s="25">
        <v>2</v>
      </c>
      <c r="B7" s="8">
        <v>2067</v>
      </c>
      <c r="C7" s="12" t="s">
        <v>52</v>
      </c>
      <c r="D7" s="6" t="s">
        <v>19</v>
      </c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</row>
    <row r="8" spans="1:15" s="9" customFormat="1" ht="18.75" customHeight="1">
      <c r="A8" s="117">
        <v>3</v>
      </c>
      <c r="B8" s="8">
        <v>2069</v>
      </c>
      <c r="C8" s="12" t="s">
        <v>53</v>
      </c>
      <c r="D8" s="6" t="s">
        <v>19</v>
      </c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</row>
    <row r="9" spans="1:15" s="9" customFormat="1" ht="18.75" customHeight="1">
      <c r="A9" s="117">
        <v>4</v>
      </c>
      <c r="B9" s="8">
        <v>2073</v>
      </c>
      <c r="C9" s="12" t="s">
        <v>54</v>
      </c>
      <c r="D9" s="6" t="s">
        <v>19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</row>
    <row r="10" spans="1:15" s="9" customFormat="1" ht="18.75" customHeight="1">
      <c r="A10" s="117">
        <v>5</v>
      </c>
      <c r="B10" s="8">
        <v>2074</v>
      </c>
      <c r="C10" s="12" t="s">
        <v>55</v>
      </c>
      <c r="D10" s="6" t="s">
        <v>19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</row>
    <row r="11" spans="1:15" s="9" customFormat="1" ht="18.75" customHeight="1">
      <c r="A11" s="117">
        <v>6</v>
      </c>
      <c r="B11" s="8">
        <v>2077</v>
      </c>
      <c r="C11" s="12" t="s">
        <v>57</v>
      </c>
      <c r="D11" s="6" t="s">
        <v>19</v>
      </c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</row>
    <row r="12" spans="1:15" s="9" customFormat="1" ht="18.75" customHeight="1">
      <c r="A12" s="117">
        <v>7</v>
      </c>
      <c r="B12" s="8">
        <v>2081</v>
      </c>
      <c r="C12" s="12" t="s">
        <v>56</v>
      </c>
      <c r="D12" s="6" t="s">
        <v>19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</row>
    <row r="13" spans="1:15" s="9" customFormat="1" ht="18.75" customHeight="1">
      <c r="A13" s="117">
        <v>8</v>
      </c>
      <c r="B13" s="8">
        <v>2082</v>
      </c>
      <c r="C13" s="12" t="s">
        <v>58</v>
      </c>
      <c r="D13" s="6" t="s">
        <v>19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1:15" s="9" customFormat="1" ht="18.75" customHeight="1">
      <c r="A14" s="117">
        <v>9</v>
      </c>
      <c r="B14" s="33">
        <v>2094</v>
      </c>
      <c r="C14" s="16" t="s">
        <v>101</v>
      </c>
      <c r="D14" s="105" t="s">
        <v>18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</row>
    <row r="15" spans="1:15" s="9" customFormat="1" ht="18.75" customHeight="1">
      <c r="A15" s="117">
        <v>10</v>
      </c>
      <c r="B15" s="33">
        <v>2098</v>
      </c>
      <c r="C15" s="16" t="s">
        <v>59</v>
      </c>
      <c r="D15" s="105" t="s">
        <v>18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</row>
    <row r="16" spans="1:15" s="9" customFormat="1" ht="18.75" customHeight="1">
      <c r="A16" s="117">
        <v>11</v>
      </c>
      <c r="B16" s="33">
        <v>2108</v>
      </c>
      <c r="C16" s="16" t="s">
        <v>60</v>
      </c>
      <c r="D16" s="105" t="s">
        <v>18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</row>
    <row r="17" spans="1:15" s="9" customFormat="1" ht="18.75" customHeight="1">
      <c r="A17" s="117">
        <v>12</v>
      </c>
      <c r="B17" s="46">
        <v>2117</v>
      </c>
      <c r="C17" s="16" t="s">
        <v>61</v>
      </c>
      <c r="D17" s="105" t="s">
        <v>18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</row>
    <row r="18" spans="1:15" s="9" customFormat="1" ht="18.75" customHeight="1">
      <c r="A18" s="117">
        <v>13</v>
      </c>
      <c r="B18" s="58">
        <v>2318</v>
      </c>
      <c r="C18" s="16" t="s">
        <v>97</v>
      </c>
      <c r="D18" s="105" t="s">
        <v>18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</row>
    <row r="19" spans="1:15" s="9" customFormat="1" ht="18.75" customHeight="1">
      <c r="A19" s="58"/>
      <c r="B19" s="58"/>
      <c r="C19" s="16"/>
      <c r="D19" s="6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</row>
    <row r="20" spans="1:15" s="9" customFormat="1" ht="18.75" customHeight="1">
      <c r="A20" s="58"/>
      <c r="B20" s="58"/>
      <c r="C20" s="16"/>
      <c r="D20" s="6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</row>
    <row r="21" spans="1:15" s="9" customFormat="1" ht="18.75" customHeight="1">
      <c r="A21" s="56"/>
      <c r="B21" s="56"/>
      <c r="C21" s="57"/>
      <c r="D21" s="48"/>
      <c r="E21" s="55"/>
      <c r="F21" s="55"/>
      <c r="G21" s="55"/>
      <c r="H21" s="55"/>
      <c r="I21" s="55"/>
      <c r="J21" s="55"/>
      <c r="K21" s="55"/>
      <c r="L21" s="55"/>
    </row>
    <row r="22" spans="1:15" s="9" customFormat="1" ht="18.899999999999999" customHeight="1">
      <c r="A22" s="18" t="s">
        <v>16</v>
      </c>
      <c r="B22" s="21" t="s">
        <v>17</v>
      </c>
      <c r="C22" s="21" t="s">
        <v>11</v>
      </c>
      <c r="D22" s="67"/>
      <c r="E22" s="10" t="str">
        <f>'ม.1.1-2565'!E26</f>
        <v>ข้อมูล ณ 9 ม.ค. 2566</v>
      </c>
    </row>
    <row r="23" spans="1:15" ht="21">
      <c r="A23" s="20">
        <v>4</v>
      </c>
      <c r="B23" s="20">
        <v>9</v>
      </c>
      <c r="C23" s="20">
        <f>SUM(A23:B23)</f>
        <v>13</v>
      </c>
    </row>
    <row r="24" spans="1:15">
      <c r="B24" s="37" t="s">
        <v>49</v>
      </c>
      <c r="C24" s="36">
        <v>9</v>
      </c>
    </row>
    <row r="25" spans="1:15">
      <c r="B25" s="37" t="s">
        <v>50</v>
      </c>
      <c r="C25" s="36">
        <v>6</v>
      </c>
    </row>
  </sheetData>
  <mergeCells count="1">
    <mergeCell ref="A3:C3"/>
  </mergeCells>
  <pageMargins left="0.51181102362204722" right="0.31496062992125984" top="0.35433070866141736" bottom="0.35433070866141736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4300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PBrush" shapeId="43009" r:id="rId4"/>
      </mc:Fallback>
    </mc:AlternateContent>
    <mc:AlternateContent xmlns:mc="http://schemas.openxmlformats.org/markup-compatibility/2006">
      <mc:Choice Requires="x14">
        <oleObject progId="PBrush" shapeId="43010" r:id="rId6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PBrush" shapeId="43010" r:id="rId6"/>
      </mc:Fallback>
    </mc:AlternateContent>
    <mc:AlternateContent xmlns:mc="http://schemas.openxmlformats.org/markup-compatibility/2006">
      <mc:Choice Requires="x14">
        <oleObject progId="PBrush" shapeId="43011" r:id="rId7">
          <objectPr defaultSize="0" autoPict="0" r:id="rId5">
            <anchor moveWithCells="1" sizeWithCells="1">
              <from>
                <xdr:col>1</xdr:col>
                <xdr:colOff>7620</xdr:colOff>
                <xdr:row>0</xdr:row>
                <xdr:rowOff>45720</xdr:rowOff>
              </from>
              <to>
                <xdr:col>1</xdr:col>
                <xdr:colOff>487680</xdr:colOff>
                <xdr:row>1</xdr:row>
                <xdr:rowOff>259080</xdr:rowOff>
              </to>
            </anchor>
          </objectPr>
        </oleObject>
      </mc:Choice>
      <mc:Fallback>
        <oleObject progId="PBrush" shapeId="43011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11</vt:i4>
      </vt:variant>
    </vt:vector>
  </HeadingPairs>
  <TitlesOfParts>
    <vt:vector size="11" baseType="lpstr">
      <vt:lpstr>ม.1.1-2565</vt:lpstr>
      <vt:lpstr>ม.1.2-2565</vt:lpstr>
      <vt:lpstr>ม.2.1-2565</vt:lpstr>
      <vt:lpstr>ม.2.2-2565</vt:lpstr>
      <vt:lpstr>ม.3.1-2565</vt:lpstr>
      <vt:lpstr>ม.3.2-2565</vt:lpstr>
      <vt:lpstr>ม.4-2565</vt:lpstr>
      <vt:lpstr>ม.5-2565</vt:lpstr>
      <vt:lpstr>ม6-2565</vt:lpstr>
      <vt:lpstr>ยอดรวม 2565</vt:lpstr>
      <vt:lpstr>ยอดรวม2564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ACER</cp:lastModifiedBy>
  <cp:lastPrinted>2023-02-17T06:43:36Z</cp:lastPrinted>
  <dcterms:created xsi:type="dcterms:W3CDTF">2013-05-10T22:17:47Z</dcterms:created>
  <dcterms:modified xsi:type="dcterms:W3CDTF">2023-05-08T04:03:55Z</dcterms:modified>
</cp:coreProperties>
</file>